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att\OneDrive\Desktop\Articolo\"/>
    </mc:Choice>
  </mc:AlternateContent>
  <xr:revisionPtr revIDLastSave="0" documentId="13_ncr:1_{295ABEC3-D5F6-4ED4-81D6-D408CCC933ED}" xr6:coauthVersionLast="47" xr6:coauthVersionMax="47" xr10:uidLastSave="{00000000-0000-0000-0000-000000000000}"/>
  <bookViews>
    <workbookView xWindow="1956" yWindow="732" windowWidth="17280" windowHeight="8880" firstSheet="4" activeTab="7" xr2:uid="{1C544514-C5E8-444E-A325-6558B51601FF}"/>
  </bookViews>
  <sheets>
    <sheet name="MEAT-AC" sheetId="1" r:id="rId1"/>
    <sheet name="MEAT-PC" sheetId="2" r:id="rId2"/>
    <sheet name="MEAT-COMB" sheetId="3" r:id="rId3"/>
    <sheet name="GREENS-AC" sheetId="4" r:id="rId4"/>
    <sheet name="GREENS-PC" sheetId="5" r:id="rId5"/>
    <sheet name="GREENS-COMB" sheetId="6" r:id="rId6"/>
    <sheet name="FISH-AC" sheetId="7" r:id="rId7"/>
    <sheet name="FISH-PC" sheetId="8" r:id="rId8"/>
    <sheet name="FISH-COMB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9" l="1"/>
  <c r="G9" i="9" s="1"/>
  <c r="E9" i="9"/>
  <c r="F8" i="9"/>
  <c r="G8" i="9" s="1"/>
  <c r="E8" i="9"/>
  <c r="F7" i="9"/>
  <c r="G7" i="9" s="1"/>
  <c r="E7" i="9"/>
  <c r="F6" i="9"/>
  <c r="G6" i="9" s="1"/>
  <c r="E6" i="9"/>
  <c r="F5" i="9"/>
  <c r="G5" i="9" s="1"/>
  <c r="E5" i="9"/>
  <c r="F9" i="7"/>
  <c r="G9" i="7" s="1"/>
  <c r="E9" i="7"/>
  <c r="F8" i="7"/>
  <c r="G8" i="7" s="1"/>
  <c r="E8" i="7"/>
  <c r="F7" i="7"/>
  <c r="G7" i="7" s="1"/>
  <c r="E7" i="7"/>
  <c r="F6" i="7"/>
  <c r="G6" i="7" s="1"/>
  <c r="E6" i="7"/>
  <c r="F9" i="8"/>
  <c r="G9" i="8" s="1"/>
  <c r="E9" i="8"/>
  <c r="F8" i="8"/>
  <c r="G8" i="8" s="1"/>
  <c r="E8" i="8"/>
  <c r="F7" i="8"/>
  <c r="G7" i="8" s="1"/>
  <c r="E7" i="8"/>
  <c r="F6" i="8"/>
  <c r="G6" i="8" s="1"/>
  <c r="E6" i="8"/>
  <c r="F5" i="8"/>
  <c r="G5" i="8" s="1"/>
  <c r="E5" i="8"/>
  <c r="F9" i="6"/>
  <c r="G9" i="6" s="1"/>
  <c r="E9" i="6"/>
  <c r="F8" i="6"/>
  <c r="G8" i="6" s="1"/>
  <c r="E8" i="6"/>
  <c r="F7" i="6"/>
  <c r="G7" i="6" s="1"/>
  <c r="E7" i="6"/>
  <c r="F6" i="6"/>
  <c r="G6" i="6" s="1"/>
  <c r="E6" i="6"/>
  <c r="F5" i="6"/>
  <c r="G5" i="6" s="1"/>
  <c r="E5" i="6"/>
  <c r="F9" i="5"/>
  <c r="G9" i="5" s="1"/>
  <c r="E9" i="5"/>
  <c r="F8" i="5"/>
  <c r="G8" i="5" s="1"/>
  <c r="E8" i="5"/>
  <c r="F7" i="5"/>
  <c r="G7" i="5" s="1"/>
  <c r="E7" i="5"/>
  <c r="F6" i="5"/>
  <c r="G6" i="5" s="1"/>
  <c r="E6" i="5"/>
  <c r="F5" i="5"/>
  <c r="G5" i="5" s="1"/>
  <c r="E5" i="5"/>
  <c r="F9" i="4"/>
  <c r="G9" i="4" s="1"/>
  <c r="E9" i="4"/>
  <c r="F8" i="4"/>
  <c r="G8" i="4" s="1"/>
  <c r="E8" i="4"/>
  <c r="F7" i="4"/>
  <c r="G7" i="4" s="1"/>
  <c r="E7" i="4"/>
  <c r="F6" i="4"/>
  <c r="G6" i="4" s="1"/>
  <c r="E6" i="4"/>
  <c r="F9" i="3"/>
  <c r="G9" i="3" s="1"/>
  <c r="E9" i="3"/>
  <c r="F8" i="3"/>
  <c r="G8" i="3" s="1"/>
  <c r="E8" i="3"/>
  <c r="F7" i="3"/>
  <c r="G7" i="3" s="1"/>
  <c r="E7" i="3"/>
  <c r="F6" i="3"/>
  <c r="G6" i="3" s="1"/>
  <c r="E6" i="3"/>
  <c r="F5" i="3"/>
  <c r="G5" i="3" s="1"/>
  <c r="E5" i="3"/>
  <c r="F9" i="2"/>
  <c r="G9" i="2" s="1"/>
  <c r="E9" i="2"/>
  <c r="F8" i="2"/>
  <c r="G8" i="2" s="1"/>
  <c r="E8" i="2"/>
  <c r="F7" i="2"/>
  <c r="G7" i="2" s="1"/>
  <c r="E7" i="2"/>
  <c r="F6" i="2"/>
  <c r="G6" i="2" s="1"/>
  <c r="E6" i="2"/>
  <c r="F5" i="2"/>
  <c r="G5" i="2" s="1"/>
  <c r="E5" i="2"/>
  <c r="E6" i="1"/>
  <c r="E7" i="1"/>
  <c r="E8" i="1"/>
  <c r="E9" i="1"/>
  <c r="E5" i="1"/>
  <c r="F6" i="1"/>
  <c r="G6" i="1" s="1"/>
  <c r="F7" i="1"/>
  <c r="G7" i="1" s="1"/>
  <c r="F8" i="1"/>
  <c r="G8" i="1" s="1"/>
  <c r="F9" i="1"/>
  <c r="G9" i="1" s="1"/>
  <c r="F5" i="1"/>
  <c r="G5" i="1" s="1"/>
</calcChain>
</file>

<file path=xl/sharedStrings.xml><?xml version="1.0" encoding="utf-8"?>
<sst xmlns="http://schemas.openxmlformats.org/spreadsheetml/2006/main" count="120" uniqueCount="16">
  <si>
    <t>#1</t>
  </si>
  <si>
    <t>m/z 31</t>
  </si>
  <si>
    <t>m/z 33</t>
  </si>
  <si>
    <t>m/z 45</t>
  </si>
  <si>
    <t>m/z 59</t>
  </si>
  <si>
    <t>m/z 61</t>
  </si>
  <si>
    <t>#2</t>
  </si>
  <si>
    <t>#3</t>
  </si>
  <si>
    <t>dev.st</t>
  </si>
  <si>
    <t>mean error</t>
  </si>
  <si>
    <t>mean</t>
  </si>
  <si>
    <t>-</t>
  </si>
  <si>
    <t>VOC</t>
  </si>
  <si>
    <t>Mean</t>
  </si>
  <si>
    <t>Dev.st</t>
  </si>
  <si>
    <t>Mean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</si>
</sst>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21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2362C6-370D-4FC4-8C32-3627647F0B45}" name="Table1" displayName="Table1" ref="A4:G9" totalsRowShown="0">
  <autoFilter ref="A4:G9" xr:uid="{732362C6-370D-4FC4-8C32-3627647F0B45}"/>
  <tableColumns count="7">
    <tableColumn id="1" xr3:uid="{1AFDDF44-5D39-46C7-A9A0-CFCAF964157C}" name="VOC"/>
    <tableColumn id="2" xr3:uid="{068718BE-9F4B-4371-B07D-D6561884B7D6}" name="#1"/>
    <tableColumn id="3" xr3:uid="{1E6B3532-5FFB-4B5A-98FA-3BB6F8B1A1AC}" name="#2"/>
    <tableColumn id="4" xr3:uid="{639F3D59-FC95-450F-89F9-17D08F5B64A7}" name="#3"/>
    <tableColumn id="5" xr3:uid="{36FC986E-E7C1-4A36-9979-C8275F004786}" name="mean" dataDxfId="20">
      <calculatedColumnFormula>AVERAGE(B5:D5)</calculatedColumnFormula>
    </tableColumn>
    <tableColumn id="6" xr3:uid="{68BAD983-78E0-4850-89E1-B6FF40FEC4B3}" name="dev.st" dataDxfId="19">
      <calculatedColumnFormula>_xlfn.STDEV.S(B5:D5)</calculatedColumnFormula>
    </tableColumn>
    <tableColumn id="7" xr3:uid="{679C143C-23A2-4939-B7AB-1825AA3AF95B}" name="mean error" dataDxfId="18">
      <calculatedColumnFormula>F5/SQRT(3)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160973-2333-4D92-BE4B-758CD18A09BE}" name="Table2" displayName="Table2" ref="A4:G9" totalsRowShown="0">
  <autoFilter ref="A4:G9" xr:uid="{CB160973-2333-4D92-BE4B-758CD18A09BE}"/>
  <tableColumns count="7">
    <tableColumn id="1" xr3:uid="{C249567D-E097-4201-BF90-7E11C30A7DE8}" name="VOC"/>
    <tableColumn id="2" xr3:uid="{B84A2267-5C8E-4C47-B18D-775B28FEBF66}" name="#1"/>
    <tableColumn id="3" xr3:uid="{6B7D1B4D-ECB8-439E-8523-6F864B487639}" name="#2"/>
    <tableColumn id="4" xr3:uid="{65E2F47B-2E6F-49F5-9D23-9DE4793F7E3F}" name="#3"/>
    <tableColumn id="5" xr3:uid="{8F3FF620-C5BC-442B-8FD8-D5EAB44F71DA}" name="Mean" dataDxfId="17">
      <calculatedColumnFormula>AVERAGE(B5:D5)</calculatedColumnFormula>
    </tableColumn>
    <tableColumn id="6" xr3:uid="{D7000702-998D-45B7-A824-FFFF59FE68AA}" name="Dev.st" dataDxfId="16">
      <calculatedColumnFormula>_xlfn.STDEV.S(B5:D5)</calculatedColumnFormula>
    </tableColumn>
    <tableColumn id="7" xr3:uid="{B854D90C-02F5-4B38-97CE-23ED14B28F7A}" name="Mean error" dataDxfId="15">
      <calculatedColumnFormula>F5/SQRT(3)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22AE5BC-231D-4181-A7A9-2630A63A265D}" name="Table3" displayName="Table3" ref="A4:G9" totalsRowShown="0">
  <autoFilter ref="A4:G9" xr:uid="{E22AE5BC-231D-4181-A7A9-2630A63A265D}"/>
  <tableColumns count="7">
    <tableColumn id="1" xr3:uid="{375D5817-2BB6-46CE-80D7-D769A24E5295}" name="VOC"/>
    <tableColumn id="2" xr3:uid="{3A680B3E-D78B-44CD-9609-3EC7DB3425BA}" name="#1"/>
    <tableColumn id="3" xr3:uid="{E44A1ADB-674F-4A89-9EB3-46A86AE12682}" name="#2"/>
    <tableColumn id="4" xr3:uid="{D46F7BF2-5BDA-4BD7-A9B3-D71CC31E9500}" name="#3"/>
    <tableColumn id="5" xr3:uid="{F048CFE6-4597-42A0-A477-EE6283680970}" name="Mean" dataDxfId="14">
      <calculatedColumnFormula>AVERAGE(B5:D5)</calculatedColumnFormula>
    </tableColumn>
    <tableColumn id="6" xr3:uid="{0D25272D-A43D-42B7-AB9F-887F42FF1190}" name="Dev.st" dataDxfId="13">
      <calculatedColumnFormula>_xlfn.STDEV.S(B5:D5)</calculatedColumnFormula>
    </tableColumn>
    <tableColumn id="7" xr3:uid="{20027914-2F58-4C97-B86E-DCE2ECB29F3F}" name="Mean error" dataDxfId="12">
      <calculatedColumnFormula>F5/SQRT(3)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3592834-007C-4780-99BC-3A021AA06E58}" name="Table4" displayName="Table4" ref="A4:G9" totalsRowShown="0">
  <autoFilter ref="A4:G9" xr:uid="{C3592834-007C-4780-99BC-3A021AA06E58}"/>
  <tableColumns count="7">
    <tableColumn id="1" xr3:uid="{D5E7A963-BE82-4FF8-9660-AEB733FF809E}" name="VOC"/>
    <tableColumn id="2" xr3:uid="{B7AD2041-33EC-4874-9E8A-C51A26BF48AB}" name="#1"/>
    <tableColumn id="3" xr3:uid="{ED2D377C-C9C1-4B7A-AA5A-2072AFDB74C4}" name="#2"/>
    <tableColumn id="4" xr3:uid="{31B6B860-BDC9-471B-80ED-E70CC90B1325}" name="#3"/>
    <tableColumn id="5" xr3:uid="{1136BE85-ADDE-4C0C-ABF0-2B50990E9CE7}" name="Mean">
      <calculatedColumnFormula>AVERAGE(B5:D5)</calculatedColumnFormula>
    </tableColumn>
    <tableColumn id="6" xr3:uid="{9BEC80F7-0DD2-493B-95D7-B1050FAF2A37}" name="Dev.st">
      <calculatedColumnFormula>_xlfn.STDEV.S(B5:D5)</calculatedColumnFormula>
    </tableColumn>
    <tableColumn id="7" xr3:uid="{450D3A2C-CD4D-4995-80B0-41528261CC68}" name="Mean error">
      <calculatedColumnFormula>F5/SQRT(3)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C0FC7D3-9741-4EB6-9AC3-FFB4F7CD5DDE}" name="Table5" displayName="Table5" ref="A4:G9" totalsRowShown="0">
  <autoFilter ref="A4:G9" xr:uid="{5C0FC7D3-9741-4EB6-9AC3-FFB4F7CD5DDE}"/>
  <tableColumns count="7">
    <tableColumn id="1" xr3:uid="{DB6E06DF-3381-4A55-ACCE-6743029F9CEA}" name="VOC"/>
    <tableColumn id="2" xr3:uid="{39908FAD-687B-405B-9B94-B0A6A841BD6C}" name="#1"/>
    <tableColumn id="3" xr3:uid="{AEA685A8-A78B-4FAD-A1C5-8B98228483E7}" name="#2"/>
    <tableColumn id="4" xr3:uid="{AF3940DC-EC60-4A34-9521-F27AE2C5B5BD}" name="#3"/>
    <tableColumn id="5" xr3:uid="{C323BFDD-8C29-4FA2-B3DA-EE6A37767D49}" name="Mean" dataDxfId="11">
      <calculatedColumnFormula>AVERAGE(B5:D5)</calculatedColumnFormula>
    </tableColumn>
    <tableColumn id="6" xr3:uid="{80C7C004-B9D2-48AE-A923-D5182E158EA3}" name="Dev.st" dataDxfId="10">
      <calculatedColumnFormula>_xlfn.STDEV.S(B5:D5)</calculatedColumnFormula>
    </tableColumn>
    <tableColumn id="7" xr3:uid="{2092DA4D-1724-4CBE-A2A6-CB99BD0654F9}" name="Mean error" dataDxfId="9">
      <calculatedColumnFormula>F5/SQRT(3)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3A0E87F-5925-4606-BA04-93406C08B721}" name="Table6" displayName="Table6" ref="A4:G9" totalsRowShown="0">
  <autoFilter ref="A4:G9" xr:uid="{43A0E87F-5925-4606-BA04-93406C08B721}"/>
  <tableColumns count="7">
    <tableColumn id="1" xr3:uid="{F276084F-BDD9-4923-A102-CF66B25586C7}" name="VOC"/>
    <tableColumn id="2" xr3:uid="{ED52D068-4527-42FF-A361-86953846D230}" name="#1"/>
    <tableColumn id="3" xr3:uid="{D7022700-DCD1-4E5E-88D1-019C543C0E4B}" name="#2"/>
    <tableColumn id="4" xr3:uid="{2E604E89-A525-4105-B194-A653CC1AEB6A}" name="#3"/>
    <tableColumn id="5" xr3:uid="{F52A6CC3-D6C3-4391-99FD-EBC9AA5DE74B}" name="Mean" dataDxfId="8">
      <calculatedColumnFormula>AVERAGE(B5:D5)</calculatedColumnFormula>
    </tableColumn>
    <tableColumn id="6" xr3:uid="{93C68BD7-8752-4B14-8856-F5FF8AC48670}" name="Dev.st" dataDxfId="7">
      <calculatedColumnFormula>_xlfn.STDEV.S(B5:D5)</calculatedColumnFormula>
    </tableColumn>
    <tableColumn id="7" xr3:uid="{7F9DC6A6-6B13-4467-9FC8-464B7480FF29}" name="Mean error" dataDxfId="6">
      <calculatedColumnFormula>F5/SQRT(3)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A0529F1-129C-45A4-9822-9930EF9C692C}" name="Table7" displayName="Table7" ref="A4:G9" totalsRowShown="0">
  <autoFilter ref="A4:G9" xr:uid="{FA0529F1-129C-45A4-9822-9930EF9C692C}"/>
  <tableColumns count="7">
    <tableColumn id="1" xr3:uid="{972E2F82-3F52-4270-A80A-7A61F302D62C}" name="VOC"/>
    <tableColumn id="2" xr3:uid="{2E66D795-0651-4196-98CD-6BBF4FCE929B}" name="#1"/>
    <tableColumn id="3" xr3:uid="{9E6B53A0-99BE-4E3E-8D8D-AF699FDED864}" name="#2"/>
    <tableColumn id="4" xr3:uid="{AB454D34-D8FB-422C-8133-2620B61AD5B6}" name="#3"/>
    <tableColumn id="5" xr3:uid="{DE27976B-7651-4EFC-8E33-2E7B75885C10}" name="Mean">
      <calculatedColumnFormula>AVERAGE(B5:D5)</calculatedColumnFormula>
    </tableColumn>
    <tableColumn id="6" xr3:uid="{9957F373-25C1-4CB1-9612-5DE1A2E431D3}" name="Dev.st">
      <calculatedColumnFormula>_xlfn.STDEV.S(B5:D5)</calculatedColumnFormula>
    </tableColumn>
    <tableColumn id="7" xr3:uid="{94F7C302-F801-40E4-982B-8B02D3AD3B14}" name="Mean error">
      <calculatedColumnFormula>F5/SQRT(3)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62D8353-7F73-4734-8B07-02AF84414BF1}" name="Table8" displayName="Table8" ref="A4:G9" totalsRowShown="0">
  <autoFilter ref="A4:G9" xr:uid="{562D8353-7F73-4734-8B07-02AF84414BF1}"/>
  <tableColumns count="7">
    <tableColumn id="1" xr3:uid="{834FECB2-0F37-4716-98AB-9BBF3F18A05A}" name="VOC"/>
    <tableColumn id="2" xr3:uid="{F1AFDFA6-990B-4B8A-A1C1-ABF1762A66FC}" name="#1"/>
    <tableColumn id="3" xr3:uid="{49007930-D571-44EA-B640-FC1FF1EF56D9}" name="#2"/>
    <tableColumn id="4" xr3:uid="{9477D5C0-D5B6-4DA1-B066-12CEED9F7C00}" name="#3"/>
    <tableColumn id="5" xr3:uid="{65C7E010-712E-4549-8916-449094B97337}" name="Mean" dataDxfId="5">
      <calculatedColumnFormula>AVERAGE(B5:D5)</calculatedColumnFormula>
    </tableColumn>
    <tableColumn id="6" xr3:uid="{01738BCE-64AD-473A-8515-37D5A9E019E6}" name="Dev.st" dataDxfId="4">
      <calculatedColumnFormula>_xlfn.STDEV.S(B5:D5)</calculatedColumnFormula>
    </tableColumn>
    <tableColumn id="7" xr3:uid="{DC5DDC39-A149-4197-8384-3635BC936CA2}" name="Mean error" dataDxfId="3">
      <calculatedColumnFormula>F5/SQRT(3)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8D289E7-49E3-42C3-B806-8301B929EDB5}" name="Table9" displayName="Table9" ref="A4:G9" totalsRowShown="0">
  <autoFilter ref="A4:G9" xr:uid="{B8D289E7-49E3-42C3-B806-8301B929EDB5}"/>
  <tableColumns count="7">
    <tableColumn id="1" xr3:uid="{3D8348BA-2006-49AE-9BD3-C47E75565CF5}" name="VOC"/>
    <tableColumn id="2" xr3:uid="{88560F52-7574-4EBE-951F-C1FEF46A3E5B}" name="#1"/>
    <tableColumn id="3" xr3:uid="{C3C754B5-C1B0-4633-85A1-B614D0D3C988}" name="#2"/>
    <tableColumn id="4" xr3:uid="{E275C402-9C83-4EDC-9BEB-88BC0984D6CA}" name="#3"/>
    <tableColumn id="5" xr3:uid="{DC9C34EB-0432-456C-B482-293F62AA0F06}" name="Mean" dataDxfId="2">
      <calculatedColumnFormula>AVERAGE(B5:D5)</calculatedColumnFormula>
    </tableColumn>
    <tableColumn id="6" xr3:uid="{ECB7C04D-1AE9-480D-9D50-53593D954BFA}" name="Dev.st" dataDxfId="1">
      <calculatedColumnFormula>_xlfn.STDEV.S(B5:D5)</calculatedColumnFormula>
    </tableColumn>
    <tableColumn id="7" xr3:uid="{03DE78D2-5B0D-4619-A681-A53E3AE54473}" name="Mean error" dataDxfId="0">
      <calculatedColumnFormula>F5/SQRT(3)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09FB5-4437-4C48-A70F-9BE3744F103A}">
  <dimension ref="A4:G9"/>
  <sheetViews>
    <sheetView workbookViewId="0">
      <selection activeCell="G5" sqref="G5:G9"/>
    </sheetView>
  </sheetViews>
  <sheetFormatPr defaultRowHeight="14.4" x14ac:dyDescent="0.3"/>
  <cols>
    <col min="1" max="1" width="10.5546875" customWidth="1"/>
    <col min="5" max="5" width="10.5546875" bestFit="1" customWidth="1"/>
    <col min="6" max="6" width="9.5546875" bestFit="1" customWidth="1"/>
    <col min="7" max="7" width="12.5546875" customWidth="1"/>
  </cols>
  <sheetData>
    <row r="4" spans="1:7" x14ac:dyDescent="0.3">
      <c r="A4" t="s">
        <v>12</v>
      </c>
      <c r="B4" t="s">
        <v>0</v>
      </c>
      <c r="C4" t="s">
        <v>6</v>
      </c>
      <c r="D4" t="s">
        <v>7</v>
      </c>
      <c r="E4" t="s">
        <v>10</v>
      </c>
      <c r="F4" t="s">
        <v>8</v>
      </c>
      <c r="G4" t="s">
        <v>9</v>
      </c>
    </row>
    <row r="5" spans="1:7" x14ac:dyDescent="0.3">
      <c r="A5" t="s">
        <v>1</v>
      </c>
      <c r="B5">
        <v>17.87</v>
      </c>
      <c r="C5">
        <v>14.95</v>
      </c>
      <c r="D5">
        <v>11.63</v>
      </c>
      <c r="E5" s="2">
        <f>AVERAGE(B5:D5)</f>
        <v>14.816666666666668</v>
      </c>
      <c r="F5" s="2">
        <f>_xlfn.STDEV.S(B5:D5)</f>
        <v>3.1221360209531643</v>
      </c>
      <c r="G5" s="2">
        <f>F5/SQRT(3)</f>
        <v>1.8025660721439365</v>
      </c>
    </row>
    <row r="6" spans="1:7" x14ac:dyDescent="0.3">
      <c r="A6" t="s">
        <v>2</v>
      </c>
      <c r="B6">
        <v>9.48</v>
      </c>
      <c r="C6">
        <v>6.19</v>
      </c>
      <c r="D6" s="2">
        <v>7.1</v>
      </c>
      <c r="E6" s="2">
        <f t="shared" ref="E6:E9" si="0">AVERAGE(B6:D6)</f>
        <v>7.5900000000000007</v>
      </c>
      <c r="F6" s="2">
        <f>_xlfn.STDEV.S(B6:D6)</f>
        <v>1.6988525539316233</v>
      </c>
      <c r="G6" s="2">
        <f t="shared" ref="G6:G9" si="1">F6/SQRT(3)</f>
        <v>0.98083297932590596</v>
      </c>
    </row>
    <row r="7" spans="1:7" x14ac:dyDescent="0.3">
      <c r="A7" t="s">
        <v>3</v>
      </c>
      <c r="B7">
        <v>13.43</v>
      </c>
      <c r="C7">
        <v>10.83</v>
      </c>
      <c r="D7">
        <v>14.6</v>
      </c>
      <c r="E7" s="2">
        <f t="shared" si="0"/>
        <v>12.953333333333333</v>
      </c>
      <c r="F7" s="2">
        <f>_xlfn.STDEV.S(B7:D7)</f>
        <v>1.9296718201117358</v>
      </c>
      <c r="G7" s="2">
        <f t="shared" si="1"/>
        <v>1.1140965447891458</v>
      </c>
    </row>
    <row r="8" spans="1:7" x14ac:dyDescent="0.3">
      <c r="A8" t="s">
        <v>4</v>
      </c>
      <c r="B8">
        <v>34.76</v>
      </c>
      <c r="C8" s="2">
        <v>25.3</v>
      </c>
      <c r="D8">
        <v>33.72</v>
      </c>
      <c r="E8" s="2">
        <f t="shared" si="0"/>
        <v>31.26</v>
      </c>
      <c r="F8" s="2">
        <f>_xlfn.STDEV.S(B8:D8)</f>
        <v>5.1876391547600829</v>
      </c>
      <c r="G8" s="2">
        <f t="shared" si="1"/>
        <v>2.9950848624593767</v>
      </c>
    </row>
    <row r="9" spans="1:7" x14ac:dyDescent="0.3">
      <c r="A9" t="s">
        <v>5</v>
      </c>
      <c r="B9">
        <v>67.430000000000007</v>
      </c>
      <c r="C9">
        <v>66.19</v>
      </c>
      <c r="D9" s="2">
        <v>60.1</v>
      </c>
      <c r="E9" s="2">
        <f t="shared" si="0"/>
        <v>64.573333333333338</v>
      </c>
      <c r="F9" s="2">
        <f>_xlfn.STDEV.S(B9:D9)</f>
        <v>3.9233191730132466</v>
      </c>
      <c r="G9" s="2">
        <f t="shared" si="1"/>
        <v>2.2651293806560182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BC373-2B46-42A2-8DA3-7CB51B4D9131}">
  <dimension ref="A4:G9"/>
  <sheetViews>
    <sheetView workbookViewId="0">
      <selection activeCell="G5" sqref="G5:G9"/>
    </sheetView>
  </sheetViews>
  <sheetFormatPr defaultRowHeight="14.4" x14ac:dyDescent="0.3"/>
  <cols>
    <col min="1" max="1" width="10.109375" customWidth="1"/>
    <col min="5" max="5" width="10.21875" bestFit="1" customWidth="1"/>
    <col min="6" max="6" width="9.109375" bestFit="1" customWidth="1"/>
    <col min="7" max="7" width="12" customWidth="1"/>
  </cols>
  <sheetData>
    <row r="4" spans="1:7" x14ac:dyDescent="0.3">
      <c r="A4" t="s">
        <v>12</v>
      </c>
      <c r="B4" t="s">
        <v>0</v>
      </c>
      <c r="C4" t="s">
        <v>6</v>
      </c>
      <c r="D4" t="s">
        <v>7</v>
      </c>
      <c r="E4" t="s">
        <v>13</v>
      </c>
      <c r="F4" t="s">
        <v>14</v>
      </c>
      <c r="G4" t="s">
        <v>15</v>
      </c>
    </row>
    <row r="5" spans="1:7" x14ac:dyDescent="0.3">
      <c r="A5" t="s">
        <v>1</v>
      </c>
      <c r="B5">
        <v>-17.22</v>
      </c>
      <c r="C5">
        <v>-17.09</v>
      </c>
      <c r="D5">
        <v>-24.08</v>
      </c>
      <c r="E5" s="2">
        <f>AVERAGE(B5:D5)</f>
        <v>-19.463333333333335</v>
      </c>
      <c r="F5" s="2">
        <f>_xlfn.STDEV.S(B5:D5)</f>
        <v>3.9986789485195353</v>
      </c>
      <c r="G5" s="2">
        <f>F5/SQRT(3)</f>
        <v>2.3086383673306434</v>
      </c>
    </row>
    <row r="6" spans="1:7" x14ac:dyDescent="0.3">
      <c r="A6" t="s">
        <v>2</v>
      </c>
      <c r="B6">
        <v>-0.85</v>
      </c>
      <c r="C6">
        <v>-2.2400000000000002</v>
      </c>
      <c r="D6">
        <v>1.32</v>
      </c>
      <c r="E6" s="2">
        <f t="shared" ref="E6:E9" si="0">AVERAGE(B6:D6)</f>
        <v>-0.59000000000000008</v>
      </c>
      <c r="F6" s="2">
        <f>_xlfn.STDEV.S(B6:D6)</f>
        <v>1.7941850517714164</v>
      </c>
      <c r="G6" s="2">
        <f t="shared" ref="G6:G9" si="1">F6/SQRT(3)</f>
        <v>1.0358732226162299</v>
      </c>
    </row>
    <row r="7" spans="1:7" x14ac:dyDescent="0.3">
      <c r="A7" t="s">
        <v>3</v>
      </c>
      <c r="B7">
        <v>-9.66</v>
      </c>
      <c r="C7">
        <v>-11.81</v>
      </c>
      <c r="D7">
        <v>-10.82</v>
      </c>
      <c r="E7" s="2">
        <f t="shared" si="0"/>
        <v>-10.763333333333334</v>
      </c>
      <c r="F7" s="2">
        <f>_xlfn.STDEV.S(B7:D7)</f>
        <v>1.0761195720426859</v>
      </c>
      <c r="G7" s="2">
        <f t="shared" si="1"/>
        <v>0.62129792459906963</v>
      </c>
    </row>
    <row r="8" spans="1:7" x14ac:dyDescent="0.3">
      <c r="A8" t="s">
        <v>4</v>
      </c>
      <c r="B8">
        <v>-8.01</v>
      </c>
      <c r="C8">
        <v>-7.37</v>
      </c>
      <c r="D8">
        <v>-7.49</v>
      </c>
      <c r="E8" s="2">
        <f t="shared" si="0"/>
        <v>-7.6233333333333322</v>
      </c>
      <c r="F8" s="2">
        <f>_xlfn.STDEV.S(B8:D8)</f>
        <v>0.34019602192461512</v>
      </c>
      <c r="G8" s="2">
        <f t="shared" si="1"/>
        <v>0.19641226483541638</v>
      </c>
    </row>
    <row r="9" spans="1:7" x14ac:dyDescent="0.3">
      <c r="A9" t="s">
        <v>5</v>
      </c>
      <c r="B9">
        <v>15.14</v>
      </c>
      <c r="C9">
        <v>9.01</v>
      </c>
      <c r="D9">
        <v>7.96</v>
      </c>
      <c r="E9" s="2">
        <f t="shared" si="0"/>
        <v>10.703333333333333</v>
      </c>
      <c r="F9" s="2">
        <f>_xlfn.STDEV.S(B9:D9)</f>
        <v>3.8779676808005203</v>
      </c>
      <c r="G9" s="2">
        <f t="shared" si="1"/>
        <v>2.2389456844188493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A46AE-4ECE-43C2-9591-7BD54EA20246}">
  <dimension ref="A4:G9"/>
  <sheetViews>
    <sheetView workbookViewId="0">
      <selection activeCell="G5" sqref="G5:G9"/>
    </sheetView>
  </sheetViews>
  <sheetFormatPr defaultRowHeight="14.4" x14ac:dyDescent="0.3"/>
  <cols>
    <col min="1" max="1" width="10.109375" customWidth="1"/>
    <col min="7" max="7" width="12" customWidth="1"/>
  </cols>
  <sheetData>
    <row r="4" spans="1:7" x14ac:dyDescent="0.3">
      <c r="A4" t="s">
        <v>12</v>
      </c>
      <c r="B4" t="s">
        <v>0</v>
      </c>
      <c r="C4" t="s">
        <v>6</v>
      </c>
      <c r="D4" t="s">
        <v>7</v>
      </c>
      <c r="E4" t="s">
        <v>13</v>
      </c>
      <c r="F4" t="s">
        <v>14</v>
      </c>
      <c r="G4" t="s">
        <v>15</v>
      </c>
    </row>
    <row r="5" spans="1:7" x14ac:dyDescent="0.3">
      <c r="A5" t="s">
        <v>1</v>
      </c>
      <c r="B5">
        <v>-1.63</v>
      </c>
      <c r="C5" s="2">
        <v>0.5</v>
      </c>
      <c r="D5" s="2">
        <v>-0.28999999999999998</v>
      </c>
      <c r="E5" s="2">
        <f>AVERAGE(B5:D5)</f>
        <v>-0.47333333333333333</v>
      </c>
      <c r="F5" s="2">
        <f>_xlfn.STDEV.S(B5:D5)</f>
        <v>1.0767698608956944</v>
      </c>
      <c r="G5" s="2">
        <f>F5/SQRT(3)</f>
        <v>0.62167336904340509</v>
      </c>
    </row>
    <row r="6" spans="1:7" x14ac:dyDescent="0.3">
      <c r="A6" t="s">
        <v>2</v>
      </c>
      <c r="B6">
        <v>8.14</v>
      </c>
      <c r="C6">
        <v>6.86</v>
      </c>
      <c r="D6" s="2">
        <v>8.8000000000000007</v>
      </c>
      <c r="E6" s="2">
        <f t="shared" ref="E6:E9" si="0">AVERAGE(B6:D6)</f>
        <v>7.9333333333333336</v>
      </c>
      <c r="F6" s="2">
        <f>_xlfn.STDEV.S(B6:D6)</f>
        <v>0.98637383041792537</v>
      </c>
      <c r="G6" s="2">
        <f t="shared" ref="G6:G9" si="1">F6/SQRT(3)</f>
        <v>0.56948319651339152</v>
      </c>
    </row>
    <row r="7" spans="1:7" x14ac:dyDescent="0.3">
      <c r="A7" t="s">
        <v>3</v>
      </c>
      <c r="B7">
        <v>4.62</v>
      </c>
      <c r="C7" s="2">
        <v>5.9</v>
      </c>
      <c r="D7">
        <v>5.08</v>
      </c>
      <c r="E7" s="2">
        <f t="shared" si="0"/>
        <v>5.2</v>
      </c>
      <c r="F7" s="2">
        <f>_xlfn.STDEV.S(B7:D7)</f>
        <v>0.64838260309789919</v>
      </c>
      <c r="G7" s="2">
        <f t="shared" si="1"/>
        <v>0.37434387043644241</v>
      </c>
    </row>
    <row r="8" spans="1:7" x14ac:dyDescent="0.3">
      <c r="A8" t="s">
        <v>4</v>
      </c>
      <c r="B8">
        <v>33.590000000000003</v>
      </c>
      <c r="C8">
        <v>26.44</v>
      </c>
      <c r="D8">
        <v>29.04</v>
      </c>
      <c r="E8" s="2">
        <f t="shared" si="0"/>
        <v>29.689999999999998</v>
      </c>
      <c r="F8" s="2">
        <f>_xlfn.STDEV.S(B8:D8)</f>
        <v>3.6190468358395158</v>
      </c>
      <c r="G8" s="2">
        <f t="shared" si="1"/>
        <v>2.0894576648818077</v>
      </c>
    </row>
    <row r="9" spans="1:7" x14ac:dyDescent="0.3">
      <c r="A9" t="s">
        <v>5</v>
      </c>
      <c r="B9">
        <v>78.98</v>
      </c>
      <c r="C9">
        <v>71.739999999999995</v>
      </c>
      <c r="D9" s="2">
        <v>61.9</v>
      </c>
      <c r="E9" s="2">
        <f t="shared" si="0"/>
        <v>70.873333333333335</v>
      </c>
      <c r="F9" s="2">
        <f>_xlfn.STDEV.S(B9:D9)</f>
        <v>8.5729186006478209</v>
      </c>
      <c r="G9" s="2">
        <f t="shared" si="1"/>
        <v>4.9495768618247693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A1F1D-84CE-4B52-B028-511189F4DDB3}">
  <dimension ref="A4:G9"/>
  <sheetViews>
    <sheetView workbookViewId="0">
      <selection activeCell="G6" sqref="G6:G9"/>
    </sheetView>
  </sheetViews>
  <sheetFormatPr defaultRowHeight="14.4" x14ac:dyDescent="0.3"/>
  <cols>
    <col min="1" max="1" width="10.109375" customWidth="1"/>
    <col min="7" max="7" width="12" customWidth="1"/>
  </cols>
  <sheetData>
    <row r="4" spans="1:7" x14ac:dyDescent="0.3">
      <c r="A4" t="s">
        <v>12</v>
      </c>
      <c r="B4" t="s">
        <v>0</v>
      </c>
      <c r="C4" t="s">
        <v>6</v>
      </c>
      <c r="D4" t="s">
        <v>7</v>
      </c>
      <c r="E4" t="s">
        <v>13</v>
      </c>
      <c r="F4" t="s">
        <v>14</v>
      </c>
      <c r="G4" t="s">
        <v>15</v>
      </c>
    </row>
    <row r="5" spans="1:7" x14ac:dyDescent="0.3">
      <c r="A5" t="s">
        <v>1</v>
      </c>
      <c r="B5" t="s">
        <v>11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</row>
    <row r="6" spans="1:7" x14ac:dyDescent="0.3">
      <c r="A6" t="s">
        <v>2</v>
      </c>
      <c r="B6" s="1">
        <v>8.99</v>
      </c>
      <c r="C6">
        <v>1.93</v>
      </c>
      <c r="D6">
        <v>3.64</v>
      </c>
      <c r="E6" s="2">
        <f t="shared" ref="E6:E9" si="0">AVERAGE(B6:D6)</f>
        <v>4.8533333333333335</v>
      </c>
      <c r="F6" s="2">
        <f>_xlfn.STDEV.S(B6:D6)</f>
        <v>3.6830738973489709</v>
      </c>
      <c r="G6" s="2">
        <f t="shared" ref="G6:G9" si="1">F6/SQRT(3)</f>
        <v>2.1264237060797124</v>
      </c>
    </row>
    <row r="7" spans="1:7" x14ac:dyDescent="0.3">
      <c r="A7" t="s">
        <v>3</v>
      </c>
      <c r="B7">
        <v>12.55</v>
      </c>
      <c r="C7">
        <v>11.56</v>
      </c>
      <c r="D7">
        <v>5.45</v>
      </c>
      <c r="E7" s="2">
        <f t="shared" si="0"/>
        <v>9.8533333333333335</v>
      </c>
      <c r="F7" s="2">
        <f>_xlfn.STDEV.S(B7:D7)</f>
        <v>3.8453911807946626</v>
      </c>
      <c r="G7" s="2">
        <f t="shared" si="1"/>
        <v>2.2201376333712113</v>
      </c>
    </row>
    <row r="8" spans="1:7" x14ac:dyDescent="0.3">
      <c r="A8" t="s">
        <v>4</v>
      </c>
      <c r="B8">
        <v>19.350000000000001</v>
      </c>
      <c r="C8">
        <v>16.13</v>
      </c>
      <c r="D8">
        <v>5.55</v>
      </c>
      <c r="E8" s="2">
        <f t="shared" si="0"/>
        <v>13.676666666666668</v>
      </c>
      <c r="F8" s="2">
        <f>_xlfn.STDEV.S(B8:D8)</f>
        <v>7.2197045184227147</v>
      </c>
      <c r="G8" s="2">
        <f t="shared" si="1"/>
        <v>4.1682983471809116</v>
      </c>
    </row>
    <row r="9" spans="1:7" x14ac:dyDescent="0.3">
      <c r="A9" t="s">
        <v>5</v>
      </c>
      <c r="B9">
        <v>74.37</v>
      </c>
      <c r="C9">
        <v>73.16</v>
      </c>
      <c r="D9">
        <v>71.790000000000006</v>
      </c>
      <c r="E9" s="2">
        <f t="shared" si="0"/>
        <v>73.106666666666669</v>
      </c>
      <c r="F9" s="2">
        <f>_xlfn.STDEV.S(B9:D9)</f>
        <v>1.2908266085471476</v>
      </c>
      <c r="G9" s="2">
        <f t="shared" si="1"/>
        <v>0.74525908992182743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1E5FF-29EB-41D8-B616-6116B883616E}">
  <dimension ref="A4:G9"/>
  <sheetViews>
    <sheetView workbookViewId="0">
      <selection activeCell="G5" sqref="G5:G9"/>
    </sheetView>
  </sheetViews>
  <sheetFormatPr defaultRowHeight="14.4" x14ac:dyDescent="0.3"/>
  <cols>
    <col min="1" max="1" width="10.109375" customWidth="1"/>
    <col min="5" max="5" width="9.21875" bestFit="1" customWidth="1"/>
    <col min="6" max="6" width="9" bestFit="1" customWidth="1"/>
    <col min="7" max="7" width="12" customWidth="1"/>
  </cols>
  <sheetData>
    <row r="4" spans="1:7" x14ac:dyDescent="0.3">
      <c r="A4" t="s">
        <v>12</v>
      </c>
      <c r="B4" t="s">
        <v>0</v>
      </c>
      <c r="C4" t="s">
        <v>6</v>
      </c>
      <c r="D4" t="s">
        <v>7</v>
      </c>
      <c r="E4" t="s">
        <v>13</v>
      </c>
      <c r="F4" t="s">
        <v>14</v>
      </c>
      <c r="G4" t="s">
        <v>15</v>
      </c>
    </row>
    <row r="5" spans="1:7" x14ac:dyDescent="0.3">
      <c r="A5" t="s">
        <v>1</v>
      </c>
      <c r="B5">
        <v>-29.3</v>
      </c>
      <c r="C5">
        <v>-26.95</v>
      </c>
      <c r="D5" s="2">
        <v>-32.5</v>
      </c>
      <c r="E5" s="2">
        <f>AVERAGE(B5:D5)</f>
        <v>-29.583333333333332</v>
      </c>
      <c r="F5" s="2">
        <f>_xlfn.STDEV.S(B5:D5)</f>
        <v>2.7858272260377772</v>
      </c>
      <c r="G5" s="2">
        <f>F5/SQRT(3)</f>
        <v>1.6083980988686992</v>
      </c>
    </row>
    <row r="6" spans="1:7" x14ac:dyDescent="0.3">
      <c r="A6" t="s">
        <v>2</v>
      </c>
      <c r="B6" s="1">
        <v>-3.55</v>
      </c>
      <c r="C6">
        <v>-4.4400000000000004</v>
      </c>
      <c r="D6">
        <v>-3.76</v>
      </c>
      <c r="E6" s="2">
        <f t="shared" ref="E6:E9" si="0">AVERAGE(B6:D6)</f>
        <v>-3.9166666666666665</v>
      </c>
      <c r="F6" s="2">
        <f>_xlfn.STDEV.S(B6:D6)</f>
        <v>0.46522396040330255</v>
      </c>
      <c r="G6" s="2">
        <f t="shared" ref="G6:G9" si="1">F6/SQRT(3)</f>
        <v>0.26859717877231054</v>
      </c>
    </row>
    <row r="7" spans="1:7" x14ac:dyDescent="0.3">
      <c r="A7" t="s">
        <v>3</v>
      </c>
      <c r="B7">
        <v>-10.76</v>
      </c>
      <c r="C7">
        <v>-13.05</v>
      </c>
      <c r="D7">
        <v>-11.79</v>
      </c>
      <c r="E7" s="2">
        <f t="shared" si="0"/>
        <v>-11.866666666666667</v>
      </c>
      <c r="F7" s="2">
        <f>_xlfn.STDEV.S(B7:D7)</f>
        <v>1.1469234208670318</v>
      </c>
      <c r="G7" s="2">
        <f t="shared" si="1"/>
        <v>0.66217654577746732</v>
      </c>
    </row>
    <row r="8" spans="1:7" x14ac:dyDescent="0.3">
      <c r="A8" t="s">
        <v>4</v>
      </c>
      <c r="B8">
        <v>-7.63</v>
      </c>
      <c r="C8">
        <v>-15.55</v>
      </c>
      <c r="D8">
        <v>-14.65</v>
      </c>
      <c r="E8" s="2">
        <f t="shared" si="0"/>
        <v>-12.61</v>
      </c>
      <c r="F8" s="2">
        <f>_xlfn.STDEV.S(B8:D8)</f>
        <v>4.3362195516371225</v>
      </c>
      <c r="G8" s="2">
        <f t="shared" si="1"/>
        <v>2.5035175254030113</v>
      </c>
    </row>
    <row r="9" spans="1:7" x14ac:dyDescent="0.3">
      <c r="A9" t="s">
        <v>5</v>
      </c>
      <c r="B9">
        <v>15.93</v>
      </c>
      <c r="C9">
        <v>14.74</v>
      </c>
      <c r="D9">
        <v>15.78</v>
      </c>
      <c r="E9" s="2">
        <f t="shared" si="0"/>
        <v>15.483333333333334</v>
      </c>
      <c r="F9" s="2">
        <f>_xlfn.STDEV.S(B9:D9)</f>
        <v>0.64809978655553713</v>
      </c>
      <c r="G9" s="2">
        <f t="shared" si="1"/>
        <v>0.37418058622957839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B04C6-2CB5-461E-AC84-A3020903989D}">
  <dimension ref="A4:G9"/>
  <sheetViews>
    <sheetView workbookViewId="0">
      <selection activeCell="G5" sqref="G5:G9"/>
    </sheetView>
  </sheetViews>
  <sheetFormatPr defaultRowHeight="14.4" x14ac:dyDescent="0.3"/>
  <cols>
    <col min="7" max="7" width="12" customWidth="1"/>
  </cols>
  <sheetData>
    <row r="4" spans="1:7" x14ac:dyDescent="0.3">
      <c r="A4" t="s">
        <v>12</v>
      </c>
      <c r="B4" t="s">
        <v>0</v>
      </c>
      <c r="C4" t="s">
        <v>6</v>
      </c>
      <c r="D4" t="s">
        <v>7</v>
      </c>
      <c r="E4" t="s">
        <v>13</v>
      </c>
      <c r="F4" t="s">
        <v>14</v>
      </c>
      <c r="G4" t="s">
        <v>15</v>
      </c>
    </row>
    <row r="5" spans="1:7" x14ac:dyDescent="0.3">
      <c r="A5" t="s">
        <v>1</v>
      </c>
      <c r="B5">
        <v>6.68</v>
      </c>
      <c r="C5">
        <v>-3.59</v>
      </c>
      <c r="D5">
        <v>-10.85</v>
      </c>
      <c r="E5" s="2">
        <f>AVERAGE(B5:D5)</f>
        <v>-2.5866666666666664</v>
      </c>
      <c r="F5" s="2">
        <f>_xlfn.STDEV.S(B5:D5)</f>
        <v>8.8079641991400788</v>
      </c>
      <c r="G5" s="2">
        <f>F5/SQRT(3)</f>
        <v>5.0852805013861113</v>
      </c>
    </row>
    <row r="6" spans="1:7" x14ac:dyDescent="0.3">
      <c r="A6" t="s">
        <v>2</v>
      </c>
      <c r="B6" s="1">
        <v>8.24</v>
      </c>
      <c r="C6">
        <v>5.28</v>
      </c>
      <c r="D6">
        <v>5.84</v>
      </c>
      <c r="E6" s="2">
        <f t="shared" ref="E6:E9" si="0">AVERAGE(B6:D6)</f>
        <v>6.4533333333333331</v>
      </c>
      <c r="F6" s="2">
        <f>_xlfn.STDEV.S(B6:D6)</f>
        <v>1.5724291186992598</v>
      </c>
      <c r="G6" s="2">
        <f t="shared" ref="G6:G9" si="1">F6/SQRT(3)</f>
        <v>0.90784237496262377</v>
      </c>
    </row>
    <row r="7" spans="1:7" x14ac:dyDescent="0.3">
      <c r="A7" t="s">
        <v>3</v>
      </c>
      <c r="B7">
        <v>5.43</v>
      </c>
      <c r="C7">
        <v>1.48</v>
      </c>
      <c r="D7">
        <v>-1.95</v>
      </c>
      <c r="E7" s="2">
        <f t="shared" si="0"/>
        <v>1.6533333333333333</v>
      </c>
      <c r="F7" s="2">
        <f>_xlfn.STDEV.S(B7:D7)</f>
        <v>3.693052035015663</v>
      </c>
      <c r="G7" s="2">
        <f t="shared" si="1"/>
        <v>2.1321845865475884</v>
      </c>
    </row>
    <row r="8" spans="1:7" x14ac:dyDescent="0.3">
      <c r="A8" t="s">
        <v>4</v>
      </c>
      <c r="B8">
        <v>16.010000000000002</v>
      </c>
      <c r="C8">
        <v>13.05</v>
      </c>
      <c r="D8">
        <v>2.42</v>
      </c>
      <c r="E8" s="2">
        <f t="shared" si="0"/>
        <v>10.493333333333334</v>
      </c>
      <c r="F8" s="2">
        <f>_xlfn.STDEV.S(B8:D8)</f>
        <v>7.1466379041709747</v>
      </c>
      <c r="G8" s="2">
        <f t="shared" si="1"/>
        <v>4.1261133177738953</v>
      </c>
    </row>
    <row r="9" spans="1:7" x14ac:dyDescent="0.3">
      <c r="A9" t="s">
        <v>5</v>
      </c>
      <c r="B9">
        <v>77.989999999999995</v>
      </c>
      <c r="C9">
        <v>75.63</v>
      </c>
      <c r="D9">
        <v>80.64</v>
      </c>
      <c r="E9" s="2">
        <f t="shared" si="0"/>
        <v>78.086666666666659</v>
      </c>
      <c r="F9" s="2">
        <f>_xlfn.STDEV.S(B9:D9)</f>
        <v>2.5063984785610898</v>
      </c>
      <c r="G9" s="2">
        <f t="shared" si="1"/>
        <v>1.4470698362937138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12B8B-9638-4357-8A60-2C0B5CE87659}">
  <dimension ref="A4:G9"/>
  <sheetViews>
    <sheetView workbookViewId="0">
      <selection activeCell="H14" sqref="H14"/>
    </sheetView>
  </sheetViews>
  <sheetFormatPr defaultRowHeight="14.4" x14ac:dyDescent="0.3"/>
  <cols>
    <col min="1" max="1" width="10.109375" customWidth="1"/>
    <col min="7" max="7" width="12" customWidth="1"/>
  </cols>
  <sheetData>
    <row r="4" spans="1:7" x14ac:dyDescent="0.3">
      <c r="A4" t="s">
        <v>12</v>
      </c>
      <c r="B4" t="s">
        <v>0</v>
      </c>
      <c r="C4" t="s">
        <v>6</v>
      </c>
      <c r="D4" t="s">
        <v>7</v>
      </c>
      <c r="E4" t="s">
        <v>13</v>
      </c>
      <c r="F4" t="s">
        <v>14</v>
      </c>
      <c r="G4" t="s">
        <v>15</v>
      </c>
    </row>
    <row r="5" spans="1:7" x14ac:dyDescent="0.3">
      <c r="A5" t="s">
        <v>1</v>
      </c>
      <c r="B5" t="s">
        <v>11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</row>
    <row r="6" spans="1:7" x14ac:dyDescent="0.3">
      <c r="A6" t="s">
        <v>2</v>
      </c>
      <c r="B6" s="1">
        <v>3.6</v>
      </c>
      <c r="C6" s="2">
        <v>0.4</v>
      </c>
      <c r="D6">
        <v>0.39</v>
      </c>
      <c r="E6" s="2">
        <f t="shared" ref="E6:E9" si="0">AVERAGE(B6:D6)</f>
        <v>1.4633333333333332</v>
      </c>
      <c r="F6" s="2">
        <f>_xlfn.STDEV.S(B6:D6)</f>
        <v>1.8504143680087803</v>
      </c>
      <c r="G6" s="2">
        <f t="shared" ref="G6:G9" si="1">F6/SQRT(3)</f>
        <v>1.0683372334822205</v>
      </c>
    </row>
    <row r="7" spans="1:7" x14ac:dyDescent="0.3">
      <c r="A7" t="s">
        <v>3</v>
      </c>
      <c r="B7">
        <v>9.11</v>
      </c>
      <c r="C7">
        <v>12.89</v>
      </c>
      <c r="D7">
        <v>7.58</v>
      </c>
      <c r="E7" s="2">
        <f t="shared" si="0"/>
        <v>9.86</v>
      </c>
      <c r="F7" s="2">
        <f>_xlfn.STDEV.S(B7:D7)</f>
        <v>2.7332947151743445</v>
      </c>
      <c r="G7" s="2">
        <f t="shared" si="1"/>
        <v>1.5780684395804894</v>
      </c>
    </row>
    <row r="8" spans="1:7" x14ac:dyDescent="0.3">
      <c r="A8" t="s">
        <v>4</v>
      </c>
      <c r="B8">
        <v>11.85</v>
      </c>
      <c r="C8">
        <v>9.7799999999999994</v>
      </c>
      <c r="D8">
        <v>14.29</v>
      </c>
      <c r="E8" s="2">
        <f t="shared" si="0"/>
        <v>11.973333333333334</v>
      </c>
      <c r="F8" s="2">
        <f>_xlfn.STDEV.S(B8:D8)</f>
        <v>2.2575281467422048</v>
      </c>
      <c r="G8" s="2">
        <f t="shared" si="1"/>
        <v>1.303384483224769</v>
      </c>
    </row>
    <row r="9" spans="1:7" x14ac:dyDescent="0.3">
      <c r="A9" t="s">
        <v>5</v>
      </c>
      <c r="B9" s="2">
        <v>40.1</v>
      </c>
      <c r="C9">
        <v>46.36</v>
      </c>
      <c r="D9">
        <v>36.270000000000003</v>
      </c>
      <c r="E9" s="2">
        <f t="shared" si="0"/>
        <v>40.910000000000004</v>
      </c>
      <c r="F9" s="2">
        <f>_xlfn.STDEV.S(B9:D9)</f>
        <v>5.0935351181669208</v>
      </c>
      <c r="G9" s="2">
        <f t="shared" si="1"/>
        <v>2.9407538716004842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2548F-B56B-4E88-844F-3BDFAEDC0267}">
  <dimension ref="A4:G9"/>
  <sheetViews>
    <sheetView tabSelected="1" workbookViewId="0">
      <selection activeCell="G5" sqref="G5:G9"/>
    </sheetView>
  </sheetViews>
  <sheetFormatPr defaultRowHeight="14.4" x14ac:dyDescent="0.3"/>
  <cols>
    <col min="1" max="1" width="10.109375" customWidth="1"/>
    <col min="7" max="7" width="12" bestFit="1" customWidth="1"/>
  </cols>
  <sheetData>
    <row r="4" spans="1:7" x14ac:dyDescent="0.3">
      <c r="A4" t="s">
        <v>12</v>
      </c>
      <c r="B4" t="s">
        <v>0</v>
      </c>
      <c r="C4" t="s">
        <v>6</v>
      </c>
      <c r="D4" t="s">
        <v>7</v>
      </c>
      <c r="E4" t="s">
        <v>13</v>
      </c>
      <c r="F4" t="s">
        <v>14</v>
      </c>
      <c r="G4" t="s">
        <v>15</v>
      </c>
    </row>
    <row r="5" spans="1:7" x14ac:dyDescent="0.3">
      <c r="A5" t="s">
        <v>1</v>
      </c>
      <c r="B5">
        <v>-20.49</v>
      </c>
      <c r="C5">
        <v>-33.549999999999997</v>
      </c>
      <c r="D5">
        <v>-27.02</v>
      </c>
      <c r="E5" s="2">
        <f>AVERAGE(B5:D5)</f>
        <v>-27.019999999999996</v>
      </c>
      <c r="F5" s="2">
        <f>_xlfn.STDEV.S(B5:D5)</f>
        <v>6.5300000000000074</v>
      </c>
      <c r="G5" s="2">
        <f>F5/SQRT(3)</f>
        <v>3.7700972578082608</v>
      </c>
    </row>
    <row r="6" spans="1:7" x14ac:dyDescent="0.3">
      <c r="A6" t="s">
        <v>2</v>
      </c>
      <c r="B6" s="1">
        <v>-14.44</v>
      </c>
      <c r="C6">
        <v>-16.62</v>
      </c>
      <c r="D6">
        <v>-15.53</v>
      </c>
      <c r="E6" s="2">
        <f t="shared" ref="E6:E9" si="0">AVERAGE(B6:D6)</f>
        <v>-15.530000000000001</v>
      </c>
      <c r="F6" s="2">
        <f>_xlfn.STDEV.S(B6:D6)</f>
        <v>1.0900000000000007</v>
      </c>
      <c r="G6" s="2">
        <f t="shared" ref="G6:G9" si="1">F6/SQRT(3)</f>
        <v>0.62931179341669252</v>
      </c>
    </row>
    <row r="7" spans="1:7" x14ac:dyDescent="0.3">
      <c r="A7" t="s">
        <v>3</v>
      </c>
      <c r="B7">
        <v>-51.78</v>
      </c>
      <c r="C7">
        <v>-50.81</v>
      </c>
      <c r="D7" s="2">
        <v>-51.3</v>
      </c>
      <c r="E7" s="2">
        <f t="shared" si="0"/>
        <v>-51.29666666666666</v>
      </c>
      <c r="F7" s="2">
        <f>_xlfn.STDEV.S(B7:D7)</f>
        <v>0.48500859098920379</v>
      </c>
      <c r="G7" s="2">
        <f t="shared" si="1"/>
        <v>0.28001984056689794</v>
      </c>
    </row>
    <row r="8" spans="1:7" x14ac:dyDescent="0.3">
      <c r="A8" t="s">
        <v>4</v>
      </c>
      <c r="B8">
        <v>-10.42</v>
      </c>
      <c r="C8">
        <v>-24.72</v>
      </c>
      <c r="D8">
        <v>-17.57</v>
      </c>
      <c r="E8" s="2">
        <f t="shared" si="0"/>
        <v>-17.57</v>
      </c>
      <c r="F8" s="2">
        <f>_xlfn.STDEV.S(B8:D8)</f>
        <v>7.1499999999999959</v>
      </c>
      <c r="G8" s="2">
        <f t="shared" si="1"/>
        <v>4.1280544247058222</v>
      </c>
    </row>
    <row r="9" spans="1:7" x14ac:dyDescent="0.3">
      <c r="A9" t="s">
        <v>5</v>
      </c>
      <c r="B9">
        <v>14.28</v>
      </c>
      <c r="C9">
        <v>17.940000000000001</v>
      </c>
      <c r="D9">
        <v>16.11</v>
      </c>
      <c r="E9" s="2">
        <f t="shared" si="0"/>
        <v>16.11</v>
      </c>
      <c r="F9" s="2">
        <f>_xlfn.STDEV.S(B9:D9)</f>
        <v>1.830000000000001</v>
      </c>
      <c r="G9" s="2">
        <f t="shared" si="1"/>
        <v>1.0565509926170158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F8A84-7F56-42FE-823C-25A4FE342C67}">
  <dimension ref="A4:G9"/>
  <sheetViews>
    <sheetView workbookViewId="0">
      <selection activeCell="G5" sqref="G5:G9"/>
    </sheetView>
  </sheetViews>
  <sheetFormatPr defaultRowHeight="14.4" x14ac:dyDescent="0.3"/>
  <cols>
    <col min="1" max="1" width="10.109375" customWidth="1"/>
    <col min="5" max="5" width="13.33203125" bestFit="1" customWidth="1"/>
    <col min="6" max="6" width="12.5546875" bestFit="1" customWidth="1"/>
    <col min="7" max="7" width="12" customWidth="1"/>
  </cols>
  <sheetData>
    <row r="4" spans="1:7" x14ac:dyDescent="0.3">
      <c r="A4" t="s">
        <v>12</v>
      </c>
      <c r="B4" t="s">
        <v>0</v>
      </c>
      <c r="C4" t="s">
        <v>6</v>
      </c>
      <c r="D4" t="s">
        <v>7</v>
      </c>
      <c r="E4" t="s">
        <v>13</v>
      </c>
      <c r="F4" t="s">
        <v>14</v>
      </c>
      <c r="G4" t="s">
        <v>15</v>
      </c>
    </row>
    <row r="5" spans="1:7" x14ac:dyDescent="0.3">
      <c r="A5" t="s">
        <v>1</v>
      </c>
      <c r="B5">
        <v>-3.55</v>
      </c>
      <c r="C5">
        <v>-4.26</v>
      </c>
      <c r="D5">
        <v>8.93</v>
      </c>
      <c r="E5" s="2">
        <f>AVERAGE(B5:D5)</f>
        <v>0.37333333333333335</v>
      </c>
      <c r="F5" s="2">
        <f>_xlfn.STDEV.S(B5:D5)</f>
        <v>7.4187892093881018</v>
      </c>
      <c r="G5" s="2">
        <f>F5/SQRT(3)</f>
        <v>4.2832399471013121</v>
      </c>
    </row>
    <row r="6" spans="1:7" x14ac:dyDescent="0.3">
      <c r="A6" t="s">
        <v>2</v>
      </c>
      <c r="B6" s="1">
        <v>0.17</v>
      </c>
      <c r="C6">
        <v>-2.72</v>
      </c>
      <c r="D6">
        <v>6.04</v>
      </c>
      <c r="E6" s="2">
        <f t="shared" ref="E6:E9" si="0">AVERAGE(B6:D6)</f>
        <v>1.1633333333333333</v>
      </c>
      <c r="F6" s="2">
        <f>_xlfn.STDEV.S(B6:D6)</f>
        <v>4.463679349296199</v>
      </c>
      <c r="G6" s="2">
        <f t="shared" ref="G6:G9" si="1">F6/SQRT(3)</f>
        <v>2.5771064738923344</v>
      </c>
    </row>
    <row r="7" spans="1:7" x14ac:dyDescent="0.3">
      <c r="A7" t="s">
        <v>3</v>
      </c>
      <c r="B7">
        <v>-21.72</v>
      </c>
      <c r="C7">
        <v>-23.32</v>
      </c>
      <c r="D7">
        <v>-10.25</v>
      </c>
      <c r="E7" s="2">
        <f t="shared" si="0"/>
        <v>-18.43</v>
      </c>
      <c r="F7" s="2">
        <f>_xlfn.STDEV.S(B7:D7)</f>
        <v>7.1291163547805798</v>
      </c>
      <c r="G7" s="2">
        <f t="shared" si="1"/>
        <v>4.1159972465167316</v>
      </c>
    </row>
    <row r="8" spans="1:7" x14ac:dyDescent="0.3">
      <c r="A8" t="s">
        <v>4</v>
      </c>
      <c r="B8">
        <v>10.33</v>
      </c>
      <c r="C8">
        <v>10.24</v>
      </c>
      <c r="D8">
        <v>13.62</v>
      </c>
      <c r="E8" s="2">
        <f t="shared" si="0"/>
        <v>11.396666666666667</v>
      </c>
      <c r="F8" s="2">
        <f>_xlfn.STDEV.S(B8:D8)</f>
        <v>1.9259889234710958</v>
      </c>
      <c r="G8" s="2">
        <f t="shared" si="1"/>
        <v>1.1119702234222748</v>
      </c>
    </row>
    <row r="9" spans="1:7" x14ac:dyDescent="0.3">
      <c r="A9" t="s">
        <v>5</v>
      </c>
      <c r="B9">
        <v>34.83</v>
      </c>
      <c r="C9">
        <v>47.61</v>
      </c>
      <c r="D9">
        <v>20.51</v>
      </c>
      <c r="E9" s="2">
        <f t="shared" si="0"/>
        <v>34.31666666666667</v>
      </c>
      <c r="F9" s="2">
        <f>_xlfn.STDEV.S(B9:D9)</f>
        <v>13.557290781470055</v>
      </c>
      <c r="G9" s="2">
        <f t="shared" si="1"/>
        <v>7.8273054821637684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MEAT-AC</vt:lpstr>
      <vt:lpstr>MEAT-PC</vt:lpstr>
      <vt:lpstr>MEAT-COMB</vt:lpstr>
      <vt:lpstr>GREENS-AC</vt:lpstr>
      <vt:lpstr>GREENS-PC</vt:lpstr>
      <vt:lpstr>GREENS-COMB</vt:lpstr>
      <vt:lpstr>FISH-AC</vt:lpstr>
      <vt:lpstr>FISH-PC</vt:lpstr>
      <vt:lpstr>FISH-COMB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Zatta Daniele</dc:creator>
  <cp:lastModifiedBy>Zatta Daniele</cp:lastModifiedBy>
  <dcterms:created xsi:type="dcterms:W3CDTF">2023-11-07T14:58:44Z</dcterms:created>
  <dcterms:modified xsi:type="dcterms:W3CDTF">2023-11-14T10:17:15Z</dcterms:modified>
</cp:coreProperties>
</file>