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dit.sharepoint.com/sites/PhyscoFLacclimation2/Documenti condivisi/General/Dati Depositare/F2-F3 DUAL PAM WT/"/>
    </mc:Choice>
  </mc:AlternateContent>
  <xr:revisionPtr revIDLastSave="7" documentId="8_{1BD7BBDE-3F50-473C-BDD0-76B21DE6F775}" xr6:coauthVersionLast="47" xr6:coauthVersionMax="47" xr10:uidLastSave="{763568BF-F62B-48F6-8A15-1146D8A128FD}"/>
  <bookViews>
    <workbookView xWindow="-110" yWindow="-110" windowWidth="25820" windowHeight="15500" activeTab="4" xr2:uid="{F471B74C-C0D6-4B19-8596-2906B45246DC}"/>
  </bookViews>
  <sheets>
    <sheet name="NPQ" sheetId="1" r:id="rId1"/>
    <sheet name="Y(I)" sheetId="2" r:id="rId2"/>
    <sheet name="Y(II)" sheetId="3" r:id="rId3"/>
    <sheet name="1-qL" sheetId="8" r:id="rId4"/>
    <sheet name="ETRI-II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9" i="9" l="1"/>
  <c r="AE29" i="9" s="1"/>
  <c r="AC29" i="9"/>
  <c r="AD28" i="9"/>
  <c r="AE28" i="9" s="1"/>
  <c r="AC28" i="9"/>
  <c r="V28" i="9"/>
  <c r="W28" i="9" s="1"/>
  <c r="U28" i="9"/>
  <c r="P28" i="9"/>
  <c r="Q28" i="9" s="1"/>
  <c r="O28" i="9"/>
  <c r="AE27" i="9"/>
  <c r="AD27" i="9"/>
  <c r="AC27" i="9"/>
  <c r="V27" i="9"/>
  <c r="W27" i="9" s="1"/>
  <c r="U27" i="9"/>
  <c r="P27" i="9"/>
  <c r="Q27" i="9" s="1"/>
  <c r="O27" i="9"/>
  <c r="AD26" i="9"/>
  <c r="AE26" i="9" s="1"/>
  <c r="AC26" i="9"/>
  <c r="W26" i="9"/>
  <c r="V26" i="9"/>
  <c r="U26" i="9"/>
  <c r="P26" i="9"/>
  <c r="Q26" i="9" s="1"/>
  <c r="O26" i="9"/>
  <c r="AD25" i="9"/>
  <c r="AE25" i="9" s="1"/>
  <c r="AC25" i="9"/>
  <c r="V25" i="9"/>
  <c r="W25" i="9" s="1"/>
  <c r="U25" i="9"/>
  <c r="Q25" i="9"/>
  <c r="P25" i="9"/>
  <c r="O25" i="9"/>
  <c r="AD24" i="9"/>
  <c r="AE24" i="9" s="1"/>
  <c r="AC24" i="9"/>
  <c r="V24" i="9"/>
  <c r="W24" i="9" s="1"/>
  <c r="U24" i="9"/>
  <c r="P24" i="9"/>
  <c r="Q24" i="9" s="1"/>
  <c r="O24" i="9"/>
  <c r="AE23" i="9"/>
  <c r="AD23" i="9"/>
  <c r="AC23" i="9"/>
  <c r="V23" i="9"/>
  <c r="W23" i="9" s="1"/>
  <c r="U23" i="9"/>
  <c r="P23" i="9"/>
  <c r="Q23" i="9" s="1"/>
  <c r="O23" i="9"/>
  <c r="AD22" i="9"/>
  <c r="AE22" i="9" s="1"/>
  <c r="AC22" i="9"/>
  <c r="W22" i="9"/>
  <c r="V22" i="9"/>
  <c r="U22" i="9"/>
  <c r="P22" i="9"/>
  <c r="Q22" i="9" s="1"/>
  <c r="O22" i="9"/>
  <c r="AD21" i="9"/>
  <c r="AE21" i="9" s="1"/>
  <c r="AC21" i="9"/>
  <c r="V21" i="9"/>
  <c r="W21" i="9" s="1"/>
  <c r="U21" i="9"/>
  <c r="Q21" i="9"/>
  <c r="P21" i="9"/>
  <c r="O21" i="9"/>
  <c r="AD20" i="9"/>
  <c r="AE20" i="9" s="1"/>
  <c r="AC20" i="9"/>
  <c r="V20" i="9"/>
  <c r="W20" i="9" s="1"/>
  <c r="U20" i="9"/>
  <c r="P20" i="9"/>
  <c r="Q20" i="9" s="1"/>
  <c r="O20" i="9"/>
  <c r="AE19" i="9"/>
  <c r="AD19" i="9"/>
  <c r="AC19" i="9"/>
  <c r="V19" i="9"/>
  <c r="W19" i="9" s="1"/>
  <c r="U19" i="9"/>
  <c r="P19" i="9"/>
  <c r="Q19" i="9" s="1"/>
  <c r="O19" i="9"/>
  <c r="AD18" i="9"/>
  <c r="AE18" i="9" s="1"/>
  <c r="AC18" i="9"/>
  <c r="W18" i="9"/>
  <c r="V18" i="9"/>
  <c r="U18" i="9"/>
  <c r="P18" i="9"/>
  <c r="Q18" i="9" s="1"/>
  <c r="O18" i="9"/>
  <c r="AD17" i="9"/>
  <c r="AE17" i="9" s="1"/>
  <c r="AC17" i="9"/>
  <c r="V17" i="9"/>
  <c r="W17" i="9" s="1"/>
  <c r="U17" i="9"/>
  <c r="Q17" i="9"/>
  <c r="P17" i="9"/>
  <c r="O17" i="9"/>
  <c r="AD16" i="9"/>
  <c r="AE16" i="9" s="1"/>
  <c r="AC16" i="9"/>
  <c r="V16" i="9"/>
  <c r="W16" i="9" s="1"/>
  <c r="U16" i="9"/>
  <c r="P16" i="9"/>
  <c r="Q16" i="9" s="1"/>
  <c r="O16" i="9"/>
  <c r="AE15" i="9"/>
  <c r="AD15" i="9"/>
  <c r="AC15" i="9"/>
  <c r="V15" i="9"/>
  <c r="W15" i="9" s="1"/>
  <c r="U15" i="9"/>
  <c r="P15" i="9"/>
  <c r="Q15" i="9" s="1"/>
  <c r="O15" i="9"/>
  <c r="AD14" i="9"/>
  <c r="AE14" i="9" s="1"/>
  <c r="AC14" i="9"/>
  <c r="W14" i="9"/>
  <c r="V14" i="9"/>
  <c r="U14" i="9"/>
  <c r="P14" i="9"/>
  <c r="Q14" i="9" s="1"/>
  <c r="O14" i="9"/>
  <c r="AD13" i="9"/>
  <c r="AE13" i="9" s="1"/>
  <c r="AC13" i="9"/>
  <c r="V13" i="9"/>
  <c r="W13" i="9" s="1"/>
  <c r="U13" i="9"/>
  <c r="Q13" i="9"/>
  <c r="P13" i="9"/>
  <c r="O13" i="9"/>
  <c r="AD12" i="9"/>
  <c r="AE12" i="9" s="1"/>
  <c r="AC12" i="9"/>
  <c r="V12" i="9"/>
  <c r="W12" i="9" s="1"/>
  <c r="U12" i="9"/>
  <c r="P12" i="9"/>
  <c r="Q12" i="9" s="1"/>
  <c r="O12" i="9"/>
  <c r="AE11" i="9"/>
  <c r="AD11" i="9"/>
  <c r="AC11" i="9"/>
  <c r="V11" i="9"/>
  <c r="W11" i="9" s="1"/>
  <c r="U11" i="9"/>
  <c r="P11" i="9"/>
  <c r="Q11" i="9" s="1"/>
  <c r="O11" i="9"/>
  <c r="AD10" i="9"/>
  <c r="AE10" i="9" s="1"/>
  <c r="AC10" i="9"/>
  <c r="W10" i="9"/>
  <c r="V10" i="9"/>
  <c r="U10" i="9"/>
  <c r="P10" i="9"/>
  <c r="Q10" i="9" s="1"/>
  <c r="O10" i="9"/>
  <c r="AD9" i="9"/>
  <c r="AE9" i="9" s="1"/>
  <c r="AC9" i="9"/>
  <c r="V9" i="9"/>
  <c r="W9" i="9" s="1"/>
  <c r="U9" i="9"/>
  <c r="Q9" i="9"/>
  <c r="P9" i="9"/>
  <c r="O9" i="9"/>
  <c r="AD8" i="9"/>
  <c r="AE8" i="9" s="1"/>
  <c r="AC8" i="9"/>
  <c r="V8" i="9"/>
  <c r="W8" i="9" s="1"/>
  <c r="U8" i="9"/>
  <c r="P8" i="9"/>
  <c r="Q8" i="9" s="1"/>
  <c r="O8" i="9"/>
  <c r="AE7" i="9"/>
  <c r="AD7" i="9"/>
  <c r="AC7" i="9"/>
  <c r="V7" i="9"/>
  <c r="W7" i="9" s="1"/>
  <c r="U7" i="9"/>
  <c r="P7" i="9"/>
  <c r="Q7" i="9" s="1"/>
  <c r="O7" i="9"/>
  <c r="AD6" i="9"/>
  <c r="AE6" i="9" s="1"/>
  <c r="AC6" i="9"/>
  <c r="W6" i="9"/>
  <c r="V6" i="9"/>
  <c r="U6" i="9"/>
  <c r="P6" i="9"/>
  <c r="Q6" i="9" s="1"/>
  <c r="O6" i="9"/>
  <c r="AD5" i="9"/>
  <c r="AE5" i="9" s="1"/>
  <c r="AC5" i="9"/>
  <c r="V5" i="9"/>
  <c r="W5" i="9" s="1"/>
  <c r="U5" i="9"/>
  <c r="Q5" i="9"/>
  <c r="P5" i="9"/>
  <c r="O5" i="9"/>
  <c r="AD4" i="9"/>
  <c r="AE4" i="9" s="1"/>
  <c r="AC4" i="9"/>
  <c r="V4" i="9"/>
  <c r="W4" i="9" s="1"/>
  <c r="U4" i="9"/>
  <c r="P4" i="9"/>
  <c r="Q4" i="9" s="1"/>
  <c r="O4" i="9"/>
  <c r="AE3" i="9"/>
  <c r="AD3" i="9"/>
  <c r="AC3" i="9"/>
  <c r="V3" i="9"/>
  <c r="W3" i="9" s="1"/>
  <c r="U3" i="9"/>
  <c r="P3" i="9"/>
  <c r="Q3" i="9" s="1"/>
  <c r="O3" i="9"/>
  <c r="J3" i="8" l="1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" i="8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" i="3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" i="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" i="1"/>
  <c r="I3" i="8" l="1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" i="8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3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" i="1"/>
</calcChain>
</file>

<file path=xl/sharedStrings.xml><?xml version="1.0" encoding="utf-8"?>
<sst xmlns="http://schemas.openxmlformats.org/spreadsheetml/2006/main" count="22" uniqueCount="13">
  <si>
    <t>Date</t>
  </si>
  <si>
    <t>28-mar*</t>
  </si>
  <si>
    <t>Fv/Fm</t>
  </si>
  <si>
    <t>Dev.standard</t>
  </si>
  <si>
    <t>Media WT CL</t>
  </si>
  <si>
    <t>Time(min)</t>
  </si>
  <si>
    <t>Y(I) CL</t>
  </si>
  <si>
    <t>Media</t>
  </si>
  <si>
    <t xml:space="preserve"> WT CL</t>
  </si>
  <si>
    <t>CL</t>
  </si>
  <si>
    <t xml:space="preserve">ETRI-ETRII per data </t>
  </si>
  <si>
    <t>HL</t>
  </si>
  <si>
    <t>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</si>
</sst>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8"/>
      <color rgb="FF000000"/>
      <name val="Tahoma"/>
    </font>
    <font>
      <sz val="8.25"/>
      <color indexed="8"/>
      <name val="Tahoma"/>
    </font>
    <font>
      <sz val="11"/>
      <color rgb="FF000000"/>
      <name val="Calibri"/>
    </font>
    <font>
      <sz val="8.25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2" borderId="1" xfId="0" applyNumberFormat="1" applyFont="1" applyFill="1" applyBorder="1"/>
    <xf numFmtId="0" fontId="3" fillId="3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16" fontId="1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4" borderId="1" xfId="0" applyFill="1" applyBorder="1"/>
    <xf numFmtId="0" fontId="1" fillId="2" borderId="2" xfId="0" applyFont="1" applyFill="1" applyBorder="1"/>
    <xf numFmtId="16" fontId="1" fillId="2" borderId="2" xfId="0" applyNumberFormat="1" applyFont="1" applyFill="1" applyBorder="1"/>
    <xf numFmtId="164" fontId="1" fillId="2" borderId="2" xfId="0" applyNumberFormat="1" applyFont="1" applyFill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center"/>
    </xf>
    <xf numFmtId="16" fontId="1" fillId="2" borderId="3" xfId="0" applyNumberFormat="1" applyFont="1" applyFill="1" applyBorder="1"/>
    <xf numFmtId="15" fontId="1" fillId="0" borderId="3" xfId="0" applyNumberFormat="1" applyFont="1" applyBorder="1"/>
    <xf numFmtId="0" fontId="2" fillId="0" borderId="4" xfId="0" applyFont="1" applyBorder="1" applyAlignment="1">
      <alignment horizontal="left" vertical="center"/>
    </xf>
    <xf numFmtId="15" fontId="1" fillId="0" borderId="5" xfId="0" applyNumberFormat="1" applyFont="1" applyBorder="1"/>
    <xf numFmtId="0" fontId="1" fillId="5" borderId="3" xfId="0" applyFont="1" applyFill="1" applyBorder="1"/>
    <xf numFmtId="165" fontId="1" fillId="0" borderId="3" xfId="0" applyNumberFormat="1" applyFont="1" applyBorder="1"/>
    <xf numFmtId="0" fontId="0" fillId="3" borderId="0" xfId="0" applyFill="1"/>
    <xf numFmtId="0" fontId="0" fillId="3" borderId="6" xfId="0" applyFill="1" applyBorder="1"/>
    <xf numFmtId="0" fontId="0" fillId="6" borderId="6" xfId="0" applyFill="1" applyBorder="1"/>
    <xf numFmtId="0" fontId="0" fillId="3" borderId="1" xfId="0" applyFill="1" applyBorder="1"/>
    <xf numFmtId="0" fontId="0" fillId="6" borderId="1" xfId="0" applyFill="1" applyBorder="1"/>
    <xf numFmtId="0" fontId="5" fillId="3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CEE5-5748-4F7F-AFA2-722B9951A910}">
  <dimension ref="A1:K28"/>
  <sheetViews>
    <sheetView workbookViewId="0">
      <selection activeCell="K2" sqref="K2:K27"/>
    </sheetView>
  </sheetViews>
  <sheetFormatPr defaultRowHeight="14.5" x14ac:dyDescent="0.35"/>
  <cols>
    <col min="7" max="8" width="11.1796875" customWidth="1"/>
    <col min="9" max="9" width="11.81640625" customWidth="1"/>
    <col min="10" max="10" width="12.7265625" customWidth="1"/>
  </cols>
  <sheetData>
    <row r="1" spans="1:11" x14ac:dyDescent="0.35">
      <c r="A1" s="3" t="s">
        <v>0</v>
      </c>
      <c r="B1" s="3" t="s">
        <v>1</v>
      </c>
      <c r="C1" s="4">
        <v>44665</v>
      </c>
      <c r="D1" s="4">
        <v>44672</v>
      </c>
      <c r="E1" s="4">
        <v>44686</v>
      </c>
      <c r="F1" s="4">
        <v>44711</v>
      </c>
      <c r="G1" s="1">
        <v>45001</v>
      </c>
      <c r="H1" s="1">
        <v>45072</v>
      </c>
      <c r="I1" s="8" t="s">
        <v>4</v>
      </c>
      <c r="J1" s="8" t="s">
        <v>3</v>
      </c>
    </row>
    <row r="2" spans="1:11" x14ac:dyDescent="0.35">
      <c r="A2" s="3">
        <v>0</v>
      </c>
      <c r="B2" s="5">
        <v>0</v>
      </c>
      <c r="C2" s="5">
        <v>5.3999999999999999E-2</v>
      </c>
      <c r="D2" s="5">
        <v>3.5999999999999997E-2</v>
      </c>
      <c r="E2" s="5">
        <v>0.26700000000000002</v>
      </c>
      <c r="F2" s="5">
        <v>9.9000000000000005E-2</v>
      </c>
      <c r="G2" s="6">
        <v>0.124</v>
      </c>
      <c r="H2" s="2">
        <v>0.13500000000000001</v>
      </c>
      <c r="I2" s="8">
        <f t="shared" ref="I2:I28" si="0">AVERAGE(B2:H2)</f>
        <v>0.10214285714285713</v>
      </c>
      <c r="J2" s="8">
        <f>STDEV(B2:H2)</f>
        <v>8.7436507576314257E-2</v>
      </c>
      <c r="K2">
        <f>J2/7</f>
        <v>1.249092965375918E-2</v>
      </c>
    </row>
    <row r="3" spans="1:11" x14ac:dyDescent="0.35">
      <c r="A3" s="3">
        <v>0.5</v>
      </c>
      <c r="B3" s="5">
        <v>1.7090000000000001</v>
      </c>
      <c r="C3" s="5">
        <v>1.4750000000000001</v>
      </c>
      <c r="D3" s="5">
        <v>0.96699999999999997</v>
      </c>
      <c r="E3" s="5">
        <v>1.4430000000000001</v>
      </c>
      <c r="F3" s="5">
        <v>1.0589999999999999</v>
      </c>
      <c r="G3" s="6">
        <v>1.619</v>
      </c>
      <c r="H3" s="2">
        <v>1.5960000000000001</v>
      </c>
      <c r="I3" s="8">
        <f t="shared" si="0"/>
        <v>1.4097142857142857</v>
      </c>
      <c r="J3" s="8">
        <f t="shared" ref="J3:J28" si="1">STDEV(B3:H3)</f>
        <v>0.28648485375071997</v>
      </c>
      <c r="K3">
        <f t="shared" ref="K3:K28" si="2">J3/7</f>
        <v>4.0926407678674281E-2</v>
      </c>
    </row>
    <row r="4" spans="1:11" x14ac:dyDescent="0.35">
      <c r="A4" s="3">
        <v>1</v>
      </c>
      <c r="B4" s="5">
        <v>2.3239999999999998</v>
      </c>
      <c r="C4" s="5">
        <v>2.0409999999999999</v>
      </c>
      <c r="D4" s="5">
        <v>1.6539999999999999</v>
      </c>
      <c r="E4" s="5">
        <v>1.65</v>
      </c>
      <c r="F4" s="5">
        <v>1.4330000000000001</v>
      </c>
      <c r="G4" s="6">
        <v>2.14</v>
      </c>
      <c r="H4" s="2">
        <v>2.161</v>
      </c>
      <c r="I4" s="8">
        <f t="shared" si="0"/>
        <v>1.9147142857142858</v>
      </c>
      <c r="J4" s="8">
        <f t="shared" si="1"/>
        <v>0.33290825276929431</v>
      </c>
      <c r="K4">
        <f t="shared" si="2"/>
        <v>4.7558321824184902E-2</v>
      </c>
    </row>
    <row r="5" spans="1:11" x14ac:dyDescent="0.35">
      <c r="A5" s="3">
        <v>1.5</v>
      </c>
      <c r="B5" s="5">
        <v>2.411</v>
      </c>
      <c r="C5" s="5">
        <v>2.2290000000000001</v>
      </c>
      <c r="D5" s="5">
        <v>1.8520000000000001</v>
      </c>
      <c r="E5" s="5">
        <v>1.675</v>
      </c>
      <c r="F5" s="5">
        <v>1.5740000000000001</v>
      </c>
      <c r="G5" s="6">
        <v>2.61</v>
      </c>
      <c r="H5" s="2">
        <v>2.331</v>
      </c>
      <c r="I5" s="8">
        <f t="shared" si="0"/>
        <v>2.0974285714285714</v>
      </c>
      <c r="J5" s="8">
        <f t="shared" si="1"/>
        <v>0.39698482638628901</v>
      </c>
      <c r="K5">
        <f t="shared" si="2"/>
        <v>5.6712118055184148E-2</v>
      </c>
    </row>
    <row r="6" spans="1:11" x14ac:dyDescent="0.35">
      <c r="A6" s="3">
        <v>2</v>
      </c>
      <c r="B6" s="5">
        <v>2.6549999999999998</v>
      </c>
      <c r="C6" s="5">
        <v>2.6120000000000001</v>
      </c>
      <c r="D6" s="5">
        <v>1.891</v>
      </c>
      <c r="E6" s="5">
        <v>1.897</v>
      </c>
      <c r="F6" s="5">
        <v>1.663</v>
      </c>
      <c r="G6" s="6">
        <v>2.6629999999999998</v>
      </c>
      <c r="H6" s="2">
        <v>2.6059999999999999</v>
      </c>
      <c r="I6" s="8">
        <f t="shared" si="0"/>
        <v>2.2838571428571428</v>
      </c>
      <c r="J6" s="8">
        <f t="shared" si="1"/>
        <v>0.44392357772159635</v>
      </c>
      <c r="K6">
        <f t="shared" si="2"/>
        <v>6.3417653960228054E-2</v>
      </c>
    </row>
    <row r="7" spans="1:11" x14ac:dyDescent="0.35">
      <c r="A7" s="3">
        <v>2.5</v>
      </c>
      <c r="B7" s="5">
        <v>2.7320000000000002</v>
      </c>
      <c r="C7" s="5">
        <v>2.7629999999999999</v>
      </c>
      <c r="D7" s="5">
        <v>1.9139999999999999</v>
      </c>
      <c r="E7" s="5">
        <v>2.08</v>
      </c>
      <c r="F7" s="5">
        <v>1.726</v>
      </c>
      <c r="G7" s="6">
        <v>2.9239999999999999</v>
      </c>
      <c r="H7" s="2">
        <v>2.7090000000000001</v>
      </c>
      <c r="I7" s="8">
        <f t="shared" si="0"/>
        <v>2.4068571428571426</v>
      </c>
      <c r="J7" s="8">
        <f t="shared" si="1"/>
        <v>0.48383758589407855</v>
      </c>
      <c r="K7">
        <f t="shared" si="2"/>
        <v>6.9119655127725513E-2</v>
      </c>
    </row>
    <row r="8" spans="1:11" x14ac:dyDescent="0.35">
      <c r="A8" s="3">
        <v>3</v>
      </c>
      <c r="B8" s="5">
        <v>2.7690000000000001</v>
      </c>
      <c r="C8" s="5">
        <v>2.7240000000000002</v>
      </c>
      <c r="D8" s="5">
        <v>1.9950000000000001</v>
      </c>
      <c r="E8" s="5">
        <v>2.1930000000000001</v>
      </c>
      <c r="F8" s="5">
        <v>1.71</v>
      </c>
      <c r="G8" s="6">
        <v>3.004</v>
      </c>
      <c r="H8" s="2">
        <v>2.7759999999999998</v>
      </c>
      <c r="I8" s="8">
        <f t="shared" si="0"/>
        <v>2.4529999999999998</v>
      </c>
      <c r="J8" s="8">
        <f t="shared" si="1"/>
        <v>0.4848779915263921</v>
      </c>
      <c r="K8">
        <f t="shared" si="2"/>
        <v>6.9268284503770303E-2</v>
      </c>
    </row>
    <row r="9" spans="1:11" x14ac:dyDescent="0.35">
      <c r="A9" s="3">
        <v>3.5</v>
      </c>
      <c r="B9" s="5">
        <v>2.8410000000000002</v>
      </c>
      <c r="C9" s="5">
        <v>2.7829999999999999</v>
      </c>
      <c r="D9" s="5">
        <v>2.06</v>
      </c>
      <c r="E9" s="5">
        <v>2.2639999999999998</v>
      </c>
      <c r="F9" s="5">
        <v>1.8580000000000001</v>
      </c>
      <c r="G9" s="6">
        <v>3.0569999999999999</v>
      </c>
      <c r="H9" s="2">
        <v>2.8210000000000002</v>
      </c>
      <c r="I9" s="8">
        <f t="shared" si="0"/>
        <v>2.5262857142857142</v>
      </c>
      <c r="J9" s="8">
        <f t="shared" si="1"/>
        <v>0.45939877894399961</v>
      </c>
      <c r="K9">
        <f t="shared" si="2"/>
        <v>6.5628396991999946E-2</v>
      </c>
    </row>
    <row r="10" spans="1:11" x14ac:dyDescent="0.35">
      <c r="A10" s="3">
        <v>4</v>
      </c>
      <c r="B10" s="5">
        <v>2.883</v>
      </c>
      <c r="C10" s="5">
        <v>2.9750000000000001</v>
      </c>
      <c r="D10" s="5">
        <v>2.1110000000000002</v>
      </c>
      <c r="E10" s="5">
        <v>2.3180000000000001</v>
      </c>
      <c r="F10" s="5">
        <v>1.919</v>
      </c>
      <c r="G10" s="6">
        <v>3.1</v>
      </c>
      <c r="H10" s="2">
        <v>2.8570000000000002</v>
      </c>
      <c r="I10" s="8">
        <f t="shared" si="0"/>
        <v>2.5947142857142858</v>
      </c>
      <c r="J10" s="8">
        <f t="shared" si="1"/>
        <v>0.46885915237084425</v>
      </c>
      <c r="K10">
        <f t="shared" si="2"/>
        <v>6.697987891012061E-2</v>
      </c>
    </row>
    <row r="11" spans="1:11" x14ac:dyDescent="0.35">
      <c r="A11" s="3">
        <v>4.5</v>
      </c>
      <c r="B11" s="5">
        <v>2.927</v>
      </c>
      <c r="C11" s="5">
        <v>3.0179999999999998</v>
      </c>
      <c r="D11" s="5">
        <v>2.1429999999999998</v>
      </c>
      <c r="E11" s="5">
        <v>2.3530000000000002</v>
      </c>
      <c r="F11" s="5">
        <v>1.948</v>
      </c>
      <c r="G11" s="6">
        <v>3.0880000000000001</v>
      </c>
      <c r="H11" s="2">
        <v>2.87</v>
      </c>
      <c r="I11" s="8">
        <f t="shared" si="0"/>
        <v>2.621</v>
      </c>
      <c r="J11" s="8">
        <f t="shared" si="1"/>
        <v>0.46270436926112085</v>
      </c>
      <c r="K11">
        <f t="shared" si="2"/>
        <v>6.610062418016012E-2</v>
      </c>
    </row>
    <row r="12" spans="1:11" x14ac:dyDescent="0.35">
      <c r="A12" s="3">
        <v>5</v>
      </c>
      <c r="B12" s="5">
        <v>2.9529999999999998</v>
      </c>
      <c r="C12" s="5">
        <v>3.0659999999999998</v>
      </c>
      <c r="D12" s="5">
        <v>2.1779999999999999</v>
      </c>
      <c r="E12" s="5">
        <v>2.3780000000000001</v>
      </c>
      <c r="F12" s="5">
        <v>1.97</v>
      </c>
      <c r="G12" s="6">
        <v>3.0819999999999999</v>
      </c>
      <c r="H12" s="2">
        <v>2.8460000000000001</v>
      </c>
      <c r="I12" s="8">
        <f t="shared" si="0"/>
        <v>2.6389999999999998</v>
      </c>
      <c r="J12" s="8">
        <f t="shared" si="1"/>
        <v>0.45611146298538502</v>
      </c>
      <c r="K12">
        <f t="shared" si="2"/>
        <v>6.515878042648357E-2</v>
      </c>
    </row>
    <row r="13" spans="1:11" x14ac:dyDescent="0.35">
      <c r="A13" s="3">
        <v>5.5</v>
      </c>
      <c r="B13" s="5">
        <v>2.9689999999999999</v>
      </c>
      <c r="C13" s="5">
        <v>3.0739999999999998</v>
      </c>
      <c r="D13" s="5">
        <v>2.1419999999999999</v>
      </c>
      <c r="E13" s="5">
        <v>2.39</v>
      </c>
      <c r="F13" s="5">
        <v>2.0190000000000001</v>
      </c>
      <c r="G13" s="6">
        <v>3.0640000000000001</v>
      </c>
      <c r="H13" s="2">
        <v>2.8980000000000001</v>
      </c>
      <c r="I13" s="8">
        <f t="shared" si="0"/>
        <v>2.6508571428571428</v>
      </c>
      <c r="J13" s="8">
        <f t="shared" si="1"/>
        <v>0.45428641060144048</v>
      </c>
      <c r="K13">
        <f t="shared" si="2"/>
        <v>6.4898058657348642E-2</v>
      </c>
    </row>
    <row r="14" spans="1:11" x14ac:dyDescent="0.35">
      <c r="A14" s="3">
        <v>6</v>
      </c>
      <c r="B14" s="5">
        <v>2.9540000000000002</v>
      </c>
      <c r="C14" s="5">
        <v>3.0960000000000001</v>
      </c>
      <c r="D14" s="5">
        <v>2.2200000000000002</v>
      </c>
      <c r="E14" s="5">
        <v>2.4009999999999998</v>
      </c>
      <c r="F14" s="5">
        <v>2.04</v>
      </c>
      <c r="G14" s="6">
        <v>3.044</v>
      </c>
      <c r="H14" s="2">
        <v>2.8660000000000001</v>
      </c>
      <c r="I14" s="8">
        <f t="shared" si="0"/>
        <v>2.6601428571428576</v>
      </c>
      <c r="J14" s="8">
        <f t="shared" si="1"/>
        <v>0.43040772474922878</v>
      </c>
      <c r="K14">
        <f t="shared" si="2"/>
        <v>6.1486817821318394E-2</v>
      </c>
    </row>
    <row r="15" spans="1:11" x14ac:dyDescent="0.35">
      <c r="A15" s="3">
        <v>6.5</v>
      </c>
      <c r="B15" s="5">
        <v>2.9550000000000001</v>
      </c>
      <c r="C15" s="5">
        <v>3.0840000000000001</v>
      </c>
      <c r="D15" s="5">
        <v>2.2349999999999999</v>
      </c>
      <c r="E15" s="5">
        <v>2.4009999999999998</v>
      </c>
      <c r="F15" s="5">
        <v>2.0019999999999998</v>
      </c>
      <c r="G15" s="6">
        <v>3.0369999999999999</v>
      </c>
      <c r="H15" s="2">
        <v>2.8809999999999998</v>
      </c>
      <c r="I15" s="8">
        <f t="shared" si="0"/>
        <v>2.6564285714285711</v>
      </c>
      <c r="J15" s="8">
        <f t="shared" si="1"/>
        <v>0.43557466146951945</v>
      </c>
      <c r="K15">
        <f t="shared" si="2"/>
        <v>6.2224951638502779E-2</v>
      </c>
    </row>
    <row r="16" spans="1:11" x14ac:dyDescent="0.35">
      <c r="A16" s="3">
        <v>7</v>
      </c>
      <c r="B16" s="5">
        <v>2.762</v>
      </c>
      <c r="C16" s="5">
        <v>3.1</v>
      </c>
      <c r="D16" s="5">
        <v>2.2410000000000001</v>
      </c>
      <c r="E16" s="5">
        <v>2.41</v>
      </c>
      <c r="F16" s="5">
        <v>1.976</v>
      </c>
      <c r="G16" s="6">
        <v>3.028</v>
      </c>
      <c r="H16" s="2">
        <v>2.9329999999999998</v>
      </c>
      <c r="I16" s="8">
        <f t="shared" si="0"/>
        <v>2.6357142857142861</v>
      </c>
      <c r="J16" s="8">
        <f t="shared" si="1"/>
        <v>0.43122798080431796</v>
      </c>
      <c r="K16">
        <f t="shared" si="2"/>
        <v>6.160399725775971E-2</v>
      </c>
    </row>
    <row r="17" spans="1:11" x14ac:dyDescent="0.35">
      <c r="A17" s="3">
        <v>7.5</v>
      </c>
      <c r="B17" s="5">
        <v>2.8250000000000002</v>
      </c>
      <c r="C17" s="5">
        <v>2.9540000000000002</v>
      </c>
      <c r="D17" s="5">
        <v>2.2450000000000001</v>
      </c>
      <c r="E17" s="5">
        <v>2.4169999999999998</v>
      </c>
      <c r="F17" s="5">
        <v>2.0880000000000001</v>
      </c>
      <c r="G17" s="6">
        <v>3.0430000000000001</v>
      </c>
      <c r="H17" s="2">
        <v>2.9380000000000002</v>
      </c>
      <c r="I17" s="8">
        <f t="shared" si="0"/>
        <v>2.6442857142857141</v>
      </c>
      <c r="J17" s="8">
        <f t="shared" si="1"/>
        <v>0.38608363268671858</v>
      </c>
      <c r="K17">
        <f t="shared" si="2"/>
        <v>5.5154804669531224E-2</v>
      </c>
    </row>
    <row r="18" spans="1:11" x14ac:dyDescent="0.35">
      <c r="A18" s="3">
        <v>8</v>
      </c>
      <c r="B18" s="5">
        <v>2.8769999999999998</v>
      </c>
      <c r="C18" s="5">
        <v>2.9449999999999998</v>
      </c>
      <c r="D18" s="5">
        <v>2.2170000000000001</v>
      </c>
      <c r="E18" s="5">
        <v>2.4169999999999998</v>
      </c>
      <c r="F18" s="5">
        <v>2.0950000000000002</v>
      </c>
      <c r="G18" s="6">
        <v>3.0139999999999998</v>
      </c>
      <c r="H18" s="2">
        <v>2.9460000000000002</v>
      </c>
      <c r="I18" s="8">
        <f t="shared" si="0"/>
        <v>2.6444285714285711</v>
      </c>
      <c r="J18" s="8">
        <f t="shared" si="1"/>
        <v>0.38906976972554219</v>
      </c>
      <c r="K18">
        <f t="shared" si="2"/>
        <v>5.5581395675077458E-2</v>
      </c>
    </row>
    <row r="19" spans="1:11" x14ac:dyDescent="0.35">
      <c r="A19" s="3">
        <v>8.5</v>
      </c>
      <c r="B19" s="5">
        <v>0.86399999999999999</v>
      </c>
      <c r="C19" s="5">
        <v>1.51</v>
      </c>
      <c r="D19" s="5">
        <v>1.4159999999999999</v>
      </c>
      <c r="E19" s="5">
        <v>1.355</v>
      </c>
      <c r="F19" s="5">
        <v>1.913</v>
      </c>
      <c r="G19" s="6">
        <v>1.6930000000000001</v>
      </c>
      <c r="H19" s="2">
        <v>1.675</v>
      </c>
      <c r="I19" s="8">
        <f t="shared" si="0"/>
        <v>1.4894285714285715</v>
      </c>
      <c r="J19" s="8">
        <f t="shared" si="1"/>
        <v>0.33424983527438346</v>
      </c>
      <c r="K19">
        <f t="shared" si="2"/>
        <v>4.7749976467769066E-2</v>
      </c>
    </row>
    <row r="20" spans="1:11" x14ac:dyDescent="0.35">
      <c r="A20" s="3">
        <v>9.1</v>
      </c>
      <c r="B20" s="5">
        <v>0.879</v>
      </c>
      <c r="C20" s="5">
        <v>1.9139999999999999</v>
      </c>
      <c r="D20" s="5">
        <v>1.2749999999999999</v>
      </c>
      <c r="E20" s="5">
        <v>1.2190000000000001</v>
      </c>
      <c r="F20" s="5">
        <v>1.6990000000000001</v>
      </c>
      <c r="G20" s="6">
        <v>1.4610000000000001</v>
      </c>
      <c r="H20" s="2">
        <v>1.45</v>
      </c>
      <c r="I20" s="8">
        <f t="shared" si="0"/>
        <v>1.4138571428571427</v>
      </c>
      <c r="J20" s="8">
        <f t="shared" si="1"/>
        <v>0.33622930100921206</v>
      </c>
      <c r="K20">
        <f t="shared" si="2"/>
        <v>4.8032757287030291E-2</v>
      </c>
    </row>
    <row r="21" spans="1:11" x14ac:dyDescent="0.35">
      <c r="A21" s="3">
        <v>9.82</v>
      </c>
      <c r="B21" s="5">
        <v>0.67400000000000004</v>
      </c>
      <c r="C21" s="5">
        <v>1.76</v>
      </c>
      <c r="D21" s="5">
        <v>1.1220000000000001</v>
      </c>
      <c r="E21" s="5">
        <v>1.052</v>
      </c>
      <c r="F21" s="5">
        <v>1.466</v>
      </c>
      <c r="G21" s="6">
        <v>1.2330000000000001</v>
      </c>
      <c r="H21" s="2">
        <v>1.2190000000000001</v>
      </c>
      <c r="I21" s="8">
        <f t="shared" si="0"/>
        <v>1.218</v>
      </c>
      <c r="J21" s="8">
        <f t="shared" si="1"/>
        <v>0.33867437655266069</v>
      </c>
      <c r="K21">
        <f t="shared" si="2"/>
        <v>4.8382053793237241E-2</v>
      </c>
    </row>
    <row r="22" spans="1:11" x14ac:dyDescent="0.35">
      <c r="A22" s="3">
        <v>10.66</v>
      </c>
      <c r="B22" s="5">
        <v>0.48399999999999999</v>
      </c>
      <c r="C22" s="5">
        <v>1.3779999999999999</v>
      </c>
      <c r="D22" s="5">
        <v>0.94199999999999995</v>
      </c>
      <c r="E22" s="5">
        <v>0.86599999999999999</v>
      </c>
      <c r="F22" s="5">
        <v>1.2370000000000001</v>
      </c>
      <c r="G22" s="6">
        <v>1.002</v>
      </c>
      <c r="H22" s="2">
        <v>1.0229999999999999</v>
      </c>
      <c r="I22" s="8">
        <f t="shared" si="0"/>
        <v>0.99028571428571421</v>
      </c>
      <c r="J22" s="8">
        <f t="shared" si="1"/>
        <v>0.284751771598653</v>
      </c>
      <c r="K22">
        <f t="shared" si="2"/>
        <v>4.0678824514093284E-2</v>
      </c>
    </row>
    <row r="23" spans="1:11" x14ac:dyDescent="0.35">
      <c r="A23" s="3">
        <v>11.68</v>
      </c>
      <c r="B23" s="5">
        <v>0.36199999999999999</v>
      </c>
      <c r="C23" s="5">
        <v>1.016</v>
      </c>
      <c r="D23" s="5">
        <v>0.80400000000000005</v>
      </c>
      <c r="E23" s="5">
        <v>0.70399999999999996</v>
      </c>
      <c r="F23" s="5">
        <v>1.0620000000000001</v>
      </c>
      <c r="G23" s="6">
        <v>0.89</v>
      </c>
      <c r="H23" s="2">
        <v>0.86599999999999999</v>
      </c>
      <c r="I23" s="8">
        <f t="shared" si="0"/>
        <v>0.81485714285714284</v>
      </c>
      <c r="J23" s="8">
        <f t="shared" si="1"/>
        <v>0.23355472490148785</v>
      </c>
      <c r="K23">
        <f t="shared" si="2"/>
        <v>3.3364960700212547E-2</v>
      </c>
    </row>
    <row r="24" spans="1:11" x14ac:dyDescent="0.35">
      <c r="A24" s="3">
        <v>12.9</v>
      </c>
      <c r="B24" s="5">
        <v>0.29599999999999999</v>
      </c>
      <c r="C24" s="5">
        <v>0.75700000000000001</v>
      </c>
      <c r="D24" s="5">
        <v>0.746</v>
      </c>
      <c r="E24" s="5">
        <v>0.57599999999999996</v>
      </c>
      <c r="F24" s="5">
        <v>0.91200000000000003</v>
      </c>
      <c r="G24" s="6">
        <v>0.70799999999999996</v>
      </c>
      <c r="H24" s="2">
        <v>0.72899999999999998</v>
      </c>
      <c r="I24" s="8">
        <f t="shared" si="0"/>
        <v>0.67485714285714293</v>
      </c>
      <c r="J24" s="8">
        <f t="shared" si="1"/>
        <v>0.19381299283194658</v>
      </c>
      <c r="K24">
        <f t="shared" si="2"/>
        <v>2.7687570404563797E-2</v>
      </c>
    </row>
    <row r="25" spans="1:11" x14ac:dyDescent="0.35">
      <c r="A25" s="3">
        <v>14.28</v>
      </c>
      <c r="B25" s="5">
        <v>0.248</v>
      </c>
      <c r="C25" s="5">
        <v>0.62</v>
      </c>
      <c r="D25" s="5">
        <v>0.65300000000000002</v>
      </c>
      <c r="E25" s="5">
        <v>0.47599999999999998</v>
      </c>
      <c r="F25" s="5">
        <v>0.78800000000000003</v>
      </c>
      <c r="G25" s="6">
        <v>0.48299999999999998</v>
      </c>
      <c r="H25" s="2">
        <v>0.68400000000000005</v>
      </c>
      <c r="I25" s="8">
        <f t="shared" si="0"/>
        <v>0.56457142857142861</v>
      </c>
      <c r="J25" s="8">
        <f t="shared" si="1"/>
        <v>0.17785373873200497</v>
      </c>
      <c r="K25">
        <f t="shared" si="2"/>
        <v>2.5407676961714996E-2</v>
      </c>
    </row>
    <row r="26" spans="1:11" x14ac:dyDescent="0.35">
      <c r="A26" s="3">
        <v>16.059999999999999</v>
      </c>
      <c r="B26" s="5">
        <v>0.193</v>
      </c>
      <c r="C26" s="5">
        <v>0.48699999999999999</v>
      </c>
      <c r="D26" s="5">
        <v>0.435</v>
      </c>
      <c r="E26" s="5">
        <v>0.36699999999999999</v>
      </c>
      <c r="F26" s="5">
        <v>0.61799999999999999</v>
      </c>
      <c r="G26" s="6">
        <v>0.27800000000000002</v>
      </c>
      <c r="H26" s="2">
        <v>0.45800000000000002</v>
      </c>
      <c r="I26" s="8">
        <f t="shared" si="0"/>
        <v>0.40514285714285719</v>
      </c>
      <c r="J26" s="8">
        <f t="shared" si="1"/>
        <v>0.14042723925154077</v>
      </c>
      <c r="K26">
        <f t="shared" si="2"/>
        <v>2.0061034178791539E-2</v>
      </c>
    </row>
    <row r="27" spans="1:11" x14ac:dyDescent="0.35">
      <c r="A27" s="3">
        <v>17.98</v>
      </c>
      <c r="B27" s="5">
        <v>0.16600000000000001</v>
      </c>
      <c r="C27" s="5">
        <v>0.36</v>
      </c>
      <c r="D27" s="5">
        <v>0.30599999999999999</v>
      </c>
      <c r="E27" s="5">
        <v>0.314</v>
      </c>
      <c r="F27" s="5">
        <v>0.47299999999999998</v>
      </c>
      <c r="G27" s="6">
        <v>0.20899999999999999</v>
      </c>
      <c r="H27" s="2">
        <v>0.39300000000000002</v>
      </c>
      <c r="I27" s="8">
        <f t="shared" si="0"/>
        <v>0.31728571428571428</v>
      </c>
      <c r="J27" s="8">
        <f t="shared" si="1"/>
        <v>0.1053212771882843</v>
      </c>
      <c r="K27">
        <f t="shared" si="2"/>
        <v>1.504589674118347E-2</v>
      </c>
    </row>
    <row r="28" spans="1:11" x14ac:dyDescent="0.35">
      <c r="A28" s="3" t="s">
        <v>2</v>
      </c>
      <c r="B28" s="7">
        <v>0.79500000000000004</v>
      </c>
      <c r="C28" s="5">
        <v>0.80600000000000005</v>
      </c>
      <c r="D28" s="5">
        <v>0.77100000000000002</v>
      </c>
      <c r="E28" s="3">
        <v>0.79</v>
      </c>
      <c r="F28" s="5">
        <v>0.78800000000000003</v>
      </c>
      <c r="G28" s="6">
        <v>0.77800000000000002</v>
      </c>
      <c r="H28" s="6">
        <v>0.76</v>
      </c>
      <c r="I28" s="8">
        <f t="shared" si="0"/>
        <v>0.78399999999999992</v>
      </c>
      <c r="J28" s="8">
        <f t="shared" si="1"/>
        <v>1.5481171359644176E-2</v>
      </c>
      <c r="K28">
        <f t="shared" si="2"/>
        <v>2.2115959085205967E-3</v>
      </c>
    </row>
  </sheetData>
  <pageMargins left="0.7" right="0.7" top="0.75" bottom="0.75" header="0.3" footer="0.3"/>
  <ignoredErrors>
    <ignoredError sqref="I2:I28 J2:J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5246-2E99-4EB5-8DA8-FC292C872C08}">
  <dimension ref="A1:K29"/>
  <sheetViews>
    <sheetView workbookViewId="0">
      <selection activeCell="K3" sqref="K3:K28"/>
    </sheetView>
  </sheetViews>
  <sheetFormatPr defaultRowHeight="14.5" x14ac:dyDescent="0.35"/>
  <cols>
    <col min="4" max="4" width="10.453125" customWidth="1"/>
  </cols>
  <sheetData>
    <row r="1" spans="1:11" x14ac:dyDescent="0.35">
      <c r="A1" s="3" t="s">
        <v>5</v>
      </c>
      <c r="B1" s="3"/>
      <c r="C1" s="3"/>
      <c r="D1" s="3"/>
      <c r="E1" s="3"/>
      <c r="F1" s="3"/>
      <c r="G1" s="3"/>
      <c r="H1" s="3"/>
      <c r="I1" s="8"/>
      <c r="J1" s="8"/>
    </row>
    <row r="2" spans="1:11" x14ac:dyDescent="0.35">
      <c r="A2" s="3" t="s">
        <v>0</v>
      </c>
      <c r="B2" s="3" t="s">
        <v>1</v>
      </c>
      <c r="C2" s="4">
        <v>44665</v>
      </c>
      <c r="D2" s="4">
        <v>44672</v>
      </c>
      <c r="E2" s="4">
        <v>44686</v>
      </c>
      <c r="F2" s="4">
        <v>44711</v>
      </c>
      <c r="G2" s="4">
        <v>45001</v>
      </c>
      <c r="H2" s="4">
        <v>45072</v>
      </c>
      <c r="I2" s="8" t="s">
        <v>6</v>
      </c>
      <c r="J2" s="8"/>
    </row>
    <row r="3" spans="1:11" x14ac:dyDescent="0.35">
      <c r="A3" s="3">
        <v>0</v>
      </c>
      <c r="B3" s="5">
        <v>0.22500000000000001</v>
      </c>
      <c r="C3" s="5">
        <v>0.34499999999999997</v>
      </c>
      <c r="D3" s="5">
        <v>0.252</v>
      </c>
      <c r="E3" s="3">
        <v>0.28199999999999997</v>
      </c>
      <c r="F3" s="5">
        <v>0.24399999999999999</v>
      </c>
      <c r="G3" s="12">
        <v>0.158</v>
      </c>
      <c r="H3" s="13">
        <v>0.221</v>
      </c>
      <c r="I3" s="8">
        <f>AVERAGE(B3:H3)</f>
        <v>0.24671428571428569</v>
      </c>
      <c r="J3" s="8">
        <f>STDEV(B3:H3)</f>
        <v>5.7653315272452106E-2</v>
      </c>
      <c r="K3">
        <f>J3/7</f>
        <v>8.2361878960645861E-3</v>
      </c>
    </row>
    <row r="4" spans="1:11" x14ac:dyDescent="0.35">
      <c r="A4" s="3">
        <v>0.5</v>
      </c>
      <c r="B4" s="5">
        <v>0.11899999999999999</v>
      </c>
      <c r="C4" s="5">
        <v>0.26800000000000002</v>
      </c>
      <c r="D4" s="5">
        <v>0.16700000000000001</v>
      </c>
      <c r="E4" s="3">
        <v>0.26700000000000002</v>
      </c>
      <c r="F4" s="5">
        <v>0.17399999999999999</v>
      </c>
      <c r="G4" s="12">
        <v>3.9E-2</v>
      </c>
      <c r="H4" s="13">
        <v>0.13500000000000001</v>
      </c>
      <c r="I4" s="8">
        <f t="shared" ref="I4:I28" si="0">AVERAGE(B4:H4)</f>
        <v>0.16700000000000001</v>
      </c>
      <c r="J4" s="8">
        <f t="shared" ref="J4:J28" si="1">STDEV(B4:H4)</f>
        <v>8.1610865289698603E-2</v>
      </c>
      <c r="K4">
        <f t="shared" ref="K4:K28" si="2">J4/7</f>
        <v>1.1658695041385515E-2</v>
      </c>
    </row>
    <row r="5" spans="1:11" x14ac:dyDescent="0.35">
      <c r="A5" s="3">
        <v>1</v>
      </c>
      <c r="B5" s="5">
        <v>0.17299999999999999</v>
      </c>
      <c r="C5" s="5">
        <v>0.30299999999999999</v>
      </c>
      <c r="D5" s="5">
        <v>0.21099999999999999</v>
      </c>
      <c r="E5" s="3">
        <v>0.35499999999999998</v>
      </c>
      <c r="F5" s="5">
        <v>0.20499999999999999</v>
      </c>
      <c r="G5" s="12">
        <v>9.5000000000000001E-2</v>
      </c>
      <c r="H5" s="13">
        <v>0.18099999999999999</v>
      </c>
      <c r="I5" s="8">
        <f t="shared" si="0"/>
        <v>0.21757142857142855</v>
      </c>
      <c r="J5" s="8">
        <f t="shared" si="1"/>
        <v>8.6345926641730145E-2</v>
      </c>
      <c r="K5">
        <f t="shared" si="2"/>
        <v>1.2335132377390021E-2</v>
      </c>
    </row>
    <row r="6" spans="1:11" x14ac:dyDescent="0.35">
      <c r="A6" s="3">
        <v>1.5</v>
      </c>
      <c r="B6" s="5">
        <v>0.192</v>
      </c>
      <c r="C6" s="5">
        <v>0.29899999999999999</v>
      </c>
      <c r="D6" s="5">
        <v>0.24399999999999999</v>
      </c>
      <c r="E6" s="3">
        <v>0.38</v>
      </c>
      <c r="F6" s="5">
        <v>0.22</v>
      </c>
      <c r="G6" s="12">
        <v>9.7000000000000003E-2</v>
      </c>
      <c r="H6" s="13">
        <v>0.17699999999999999</v>
      </c>
      <c r="I6" s="8">
        <f t="shared" si="0"/>
        <v>0.22985714285714284</v>
      </c>
      <c r="J6" s="8">
        <f t="shared" si="1"/>
        <v>9.0828462079953334E-2</v>
      </c>
      <c r="K6">
        <f t="shared" si="2"/>
        <v>1.2975494582850477E-2</v>
      </c>
    </row>
    <row r="7" spans="1:11" x14ac:dyDescent="0.35">
      <c r="A7" s="3">
        <v>2</v>
      </c>
      <c r="B7" s="5">
        <v>0.20200000000000001</v>
      </c>
      <c r="C7" s="5">
        <v>0.29799999999999999</v>
      </c>
      <c r="D7" s="5">
        <v>0.26600000000000001</v>
      </c>
      <c r="E7" s="3">
        <v>0.371</v>
      </c>
      <c r="F7" s="5">
        <v>0.222</v>
      </c>
      <c r="G7" s="12">
        <v>9.7000000000000003E-2</v>
      </c>
      <c r="H7" s="13">
        <v>0.19</v>
      </c>
      <c r="I7" s="8">
        <f t="shared" si="0"/>
        <v>0.23514285714285713</v>
      </c>
      <c r="J7" s="8">
        <f t="shared" si="1"/>
        <v>8.7323972599030339E-2</v>
      </c>
      <c r="K7">
        <f t="shared" si="2"/>
        <v>1.2474853228432906E-2</v>
      </c>
    </row>
    <row r="8" spans="1:11" x14ac:dyDescent="0.35">
      <c r="A8" s="3">
        <v>2.5</v>
      </c>
      <c r="B8" s="5">
        <v>0.22600000000000001</v>
      </c>
      <c r="C8" s="5">
        <v>0.29699999999999999</v>
      </c>
      <c r="D8" s="5">
        <v>0.27200000000000002</v>
      </c>
      <c r="E8" s="3">
        <v>0.371</v>
      </c>
      <c r="F8" s="5">
        <v>0.23899999999999999</v>
      </c>
      <c r="G8" s="12">
        <v>0.129</v>
      </c>
      <c r="H8" s="13">
        <v>0.19500000000000001</v>
      </c>
      <c r="I8" s="8">
        <f t="shared" si="0"/>
        <v>0.24699999999999997</v>
      </c>
      <c r="J8" s="8">
        <f t="shared" si="1"/>
        <v>7.7064907707723881E-2</v>
      </c>
      <c r="K8">
        <f t="shared" si="2"/>
        <v>1.1009272529674841E-2</v>
      </c>
    </row>
    <row r="9" spans="1:11" x14ac:dyDescent="0.35">
      <c r="A9" s="3">
        <v>3</v>
      </c>
      <c r="B9" s="5">
        <v>0.188</v>
      </c>
      <c r="C9" s="5">
        <v>0.29299999999999998</v>
      </c>
      <c r="D9" s="5">
        <v>0.27700000000000002</v>
      </c>
      <c r="E9" s="3">
        <v>0.375</v>
      </c>
      <c r="F9" s="5">
        <v>0.23499999999999999</v>
      </c>
      <c r="G9" s="12">
        <v>0.127</v>
      </c>
      <c r="H9" s="13">
        <v>0.17299999999999999</v>
      </c>
      <c r="I9" s="8">
        <f t="shared" si="0"/>
        <v>0.23828571428571427</v>
      </c>
      <c r="J9" s="8">
        <f t="shared" si="1"/>
        <v>8.4033156721447969E-2</v>
      </c>
      <c r="K9">
        <f t="shared" si="2"/>
        <v>1.2004736674492566E-2</v>
      </c>
    </row>
    <row r="10" spans="1:11" x14ac:dyDescent="0.35">
      <c r="A10" s="3">
        <v>3.5</v>
      </c>
      <c r="B10" s="5">
        <v>0.20599999999999999</v>
      </c>
      <c r="C10" s="5">
        <v>0.29199999999999998</v>
      </c>
      <c r="D10" s="5">
        <v>0.28499999999999998</v>
      </c>
      <c r="E10" s="3">
        <v>0.371</v>
      </c>
      <c r="F10" s="5">
        <v>0.23899999999999999</v>
      </c>
      <c r="G10" s="12">
        <v>0.122</v>
      </c>
      <c r="H10" s="13">
        <v>0.20499999999999999</v>
      </c>
      <c r="I10" s="8">
        <f t="shared" si="0"/>
        <v>0.24571428571428569</v>
      </c>
      <c r="J10" s="8">
        <f t="shared" si="1"/>
        <v>7.9548128588325481E-2</v>
      </c>
      <c r="K10">
        <f t="shared" si="2"/>
        <v>1.1364018369760783E-2</v>
      </c>
    </row>
    <row r="11" spans="1:11" x14ac:dyDescent="0.35">
      <c r="A11" s="3">
        <v>4</v>
      </c>
      <c r="B11" s="5">
        <v>0.21</v>
      </c>
      <c r="C11" s="5">
        <v>0.29799999999999999</v>
      </c>
      <c r="D11" s="5">
        <v>0.29499999999999998</v>
      </c>
      <c r="E11" s="3">
        <v>0.373</v>
      </c>
      <c r="F11" s="5">
        <v>0.23400000000000001</v>
      </c>
      <c r="G11" s="12">
        <v>0.128</v>
      </c>
      <c r="H11" s="13">
        <v>0.182</v>
      </c>
      <c r="I11" s="8">
        <f t="shared" si="0"/>
        <v>0.24571428571428569</v>
      </c>
      <c r="J11" s="8">
        <f t="shared" si="1"/>
        <v>8.2354344725934878E-2</v>
      </c>
      <c r="K11">
        <f t="shared" si="2"/>
        <v>1.1764906389419268E-2</v>
      </c>
    </row>
    <row r="12" spans="1:11" x14ac:dyDescent="0.35">
      <c r="A12" s="3">
        <v>4.5</v>
      </c>
      <c r="B12" s="5">
        <v>0.217</v>
      </c>
      <c r="C12" s="5">
        <v>0.29499999999999998</v>
      </c>
      <c r="D12" s="5">
        <v>0.29499999999999998</v>
      </c>
      <c r="E12" s="3">
        <v>0.38200000000000001</v>
      </c>
      <c r="F12" s="5">
        <v>0.24399999999999999</v>
      </c>
      <c r="G12" s="12">
        <v>0.13900000000000001</v>
      </c>
      <c r="H12" s="13">
        <v>0.19900000000000001</v>
      </c>
      <c r="I12" s="8">
        <f t="shared" si="0"/>
        <v>0.253</v>
      </c>
      <c r="J12" s="8">
        <f t="shared" si="1"/>
        <v>7.9012657213891932E-2</v>
      </c>
      <c r="K12">
        <f t="shared" si="2"/>
        <v>1.128752245912742E-2</v>
      </c>
    </row>
    <row r="13" spans="1:11" x14ac:dyDescent="0.35">
      <c r="A13" s="3">
        <v>5</v>
      </c>
      <c r="B13" s="5">
        <v>0.24099999999999999</v>
      </c>
      <c r="C13" s="5">
        <v>0.29399999999999998</v>
      </c>
      <c r="D13" s="5">
        <v>0.29899999999999999</v>
      </c>
      <c r="E13" s="3">
        <v>0.38100000000000001</v>
      </c>
      <c r="F13" s="5">
        <v>0.255</v>
      </c>
      <c r="G13" s="12">
        <v>0.14399999999999999</v>
      </c>
      <c r="H13" s="13">
        <v>0.19500000000000001</v>
      </c>
      <c r="I13" s="8">
        <f t="shared" si="0"/>
        <v>0.2584285714285714</v>
      </c>
      <c r="J13" s="8">
        <f t="shared" si="1"/>
        <v>7.6776422472130443E-2</v>
      </c>
      <c r="K13">
        <f t="shared" si="2"/>
        <v>1.0968060353161491E-2</v>
      </c>
    </row>
    <row r="14" spans="1:11" x14ac:dyDescent="0.35">
      <c r="A14" s="3">
        <v>5.5</v>
      </c>
      <c r="B14" s="5">
        <v>0.23200000000000001</v>
      </c>
      <c r="C14" s="5">
        <v>0.29699999999999999</v>
      </c>
      <c r="D14" s="5">
        <v>0.3</v>
      </c>
      <c r="E14" s="3">
        <v>0.38200000000000001</v>
      </c>
      <c r="F14" s="5">
        <v>0.248</v>
      </c>
      <c r="G14" s="12">
        <v>0.14000000000000001</v>
      </c>
      <c r="H14" s="13">
        <v>0.21299999999999999</v>
      </c>
      <c r="I14" s="8">
        <f t="shared" si="0"/>
        <v>0.25885714285714284</v>
      </c>
      <c r="J14" s="8">
        <f t="shared" si="1"/>
        <v>7.6790686439239128E-2</v>
      </c>
      <c r="K14">
        <f t="shared" si="2"/>
        <v>1.0970098062748446E-2</v>
      </c>
    </row>
    <row r="15" spans="1:11" x14ac:dyDescent="0.35">
      <c r="A15" s="3">
        <v>6</v>
      </c>
      <c r="B15" s="5">
        <v>0.23899999999999999</v>
      </c>
      <c r="C15" s="5">
        <v>0.30199999999999999</v>
      </c>
      <c r="D15" s="5">
        <v>0.3</v>
      </c>
      <c r="E15" s="3">
        <v>0.38600000000000001</v>
      </c>
      <c r="F15" s="5">
        <v>0.26600000000000001</v>
      </c>
      <c r="G15" s="12">
        <v>0.13</v>
      </c>
      <c r="H15" s="13">
        <v>0.20699999999999999</v>
      </c>
      <c r="I15" s="8">
        <f t="shared" si="0"/>
        <v>0.2614285714285714</v>
      </c>
      <c r="J15" s="8">
        <f t="shared" si="1"/>
        <v>8.1047017512176731E-2</v>
      </c>
      <c r="K15">
        <f t="shared" si="2"/>
        <v>1.1578145358882391E-2</v>
      </c>
    </row>
    <row r="16" spans="1:11" x14ac:dyDescent="0.35">
      <c r="A16" s="3">
        <v>6.5</v>
      </c>
      <c r="B16" s="5">
        <v>0.25900000000000001</v>
      </c>
      <c r="C16" s="5">
        <v>0.30299999999999999</v>
      </c>
      <c r="D16" s="5">
        <v>0.30299999999999999</v>
      </c>
      <c r="E16" s="3">
        <v>0.38700000000000001</v>
      </c>
      <c r="F16" s="5">
        <v>0.26800000000000002</v>
      </c>
      <c r="G16" s="12">
        <v>0.158</v>
      </c>
      <c r="H16" s="13">
        <v>0.21</v>
      </c>
      <c r="I16" s="8">
        <f t="shared" si="0"/>
        <v>0.26971428571428568</v>
      </c>
      <c r="J16" s="8">
        <f t="shared" si="1"/>
        <v>7.3184047181778511E-2</v>
      </c>
      <c r="K16">
        <f t="shared" si="2"/>
        <v>1.0454863883111216E-2</v>
      </c>
    </row>
    <row r="17" spans="1:11" x14ac:dyDescent="0.35">
      <c r="A17" s="3">
        <v>7</v>
      </c>
      <c r="B17" s="5">
        <v>0.24399999999999999</v>
      </c>
      <c r="C17" s="5">
        <v>0.309</v>
      </c>
      <c r="D17" s="5">
        <v>0.312</v>
      </c>
      <c r="E17" s="3">
        <v>0.38500000000000001</v>
      </c>
      <c r="F17" s="5">
        <v>0.26600000000000001</v>
      </c>
      <c r="G17" s="12">
        <v>0.186</v>
      </c>
      <c r="H17" s="13">
        <v>0.20399999999999999</v>
      </c>
      <c r="I17" s="8">
        <f t="shared" si="0"/>
        <v>0.2722857142857143</v>
      </c>
      <c r="J17" s="8">
        <f t="shared" si="1"/>
        <v>6.90138012422499E-2</v>
      </c>
      <c r="K17">
        <f t="shared" si="2"/>
        <v>9.8591144631785567E-3</v>
      </c>
    </row>
    <row r="18" spans="1:11" x14ac:dyDescent="0.35">
      <c r="A18" s="3">
        <v>7.5</v>
      </c>
      <c r="B18" s="5">
        <v>0.26500000000000001</v>
      </c>
      <c r="C18" s="5">
        <v>0.311</v>
      </c>
      <c r="D18" s="5">
        <v>0.309</v>
      </c>
      <c r="E18" s="3">
        <v>0.38600000000000001</v>
      </c>
      <c r="F18" s="5">
        <v>0.26200000000000001</v>
      </c>
      <c r="G18" s="12">
        <v>0.19700000000000001</v>
      </c>
      <c r="H18" s="13">
        <v>0.22800000000000001</v>
      </c>
      <c r="I18" s="8">
        <f t="shared" si="0"/>
        <v>0.27971428571428569</v>
      </c>
      <c r="J18" s="8">
        <f t="shared" si="1"/>
        <v>6.2154952298574768E-2</v>
      </c>
      <c r="K18">
        <f t="shared" si="2"/>
        <v>8.8792788997963962E-3</v>
      </c>
    </row>
    <row r="19" spans="1:11" x14ac:dyDescent="0.35">
      <c r="A19" s="3">
        <v>8</v>
      </c>
      <c r="B19" s="5">
        <v>0.27400000000000002</v>
      </c>
      <c r="C19" s="5">
        <v>0.314</v>
      </c>
      <c r="D19" s="5">
        <v>0.32</v>
      </c>
      <c r="E19" s="3">
        <v>0.39400000000000002</v>
      </c>
      <c r="F19" s="5">
        <v>0.27500000000000002</v>
      </c>
      <c r="G19" s="12">
        <v>0.23400000000000001</v>
      </c>
      <c r="H19" s="13">
        <v>0.21099999999999999</v>
      </c>
      <c r="I19" s="8">
        <f t="shared" si="0"/>
        <v>0.28885714285714281</v>
      </c>
      <c r="J19" s="8">
        <f t="shared" si="1"/>
        <v>6.074654605113694E-2</v>
      </c>
      <c r="K19">
        <f t="shared" si="2"/>
        <v>8.6780780073052767E-3</v>
      </c>
    </row>
    <row r="20" spans="1:11" x14ac:dyDescent="0.35">
      <c r="A20" s="3">
        <v>8.5</v>
      </c>
      <c r="B20" s="5">
        <v>0.82199999999999995</v>
      </c>
      <c r="C20" s="5">
        <v>0.745</v>
      </c>
      <c r="D20" s="5">
        <v>0.64500000000000002</v>
      </c>
      <c r="E20" s="3">
        <v>0.77800000000000002</v>
      </c>
      <c r="F20" s="5">
        <v>0.88600000000000001</v>
      </c>
      <c r="G20" s="12">
        <v>0.90200000000000002</v>
      </c>
      <c r="H20" s="13">
        <v>0.83599999999999997</v>
      </c>
      <c r="I20" s="8">
        <f t="shared" si="0"/>
        <v>0.80199999999999994</v>
      </c>
      <c r="J20" s="8">
        <f t="shared" si="1"/>
        <v>8.8587056992919105E-2</v>
      </c>
      <c r="K20">
        <f t="shared" si="2"/>
        <v>1.2655293856131301E-2</v>
      </c>
    </row>
    <row r="21" spans="1:11" x14ac:dyDescent="0.35">
      <c r="A21" s="3">
        <v>9.1</v>
      </c>
      <c r="B21" s="5">
        <v>0.83299999999999996</v>
      </c>
      <c r="C21" s="5">
        <v>0.748</v>
      </c>
      <c r="D21" s="5">
        <v>0.66700000000000004</v>
      </c>
      <c r="E21" s="3">
        <v>0.80400000000000005</v>
      </c>
      <c r="F21" s="5">
        <v>0.89300000000000002</v>
      </c>
      <c r="G21" s="12">
        <v>0.90900000000000003</v>
      </c>
      <c r="H21" s="13">
        <v>0.85099999999999998</v>
      </c>
      <c r="I21" s="8">
        <f t="shared" si="0"/>
        <v>0.81500000000000006</v>
      </c>
      <c r="J21" s="8">
        <f t="shared" si="1"/>
        <v>8.4709306847988469E-2</v>
      </c>
      <c r="K21">
        <f t="shared" si="2"/>
        <v>1.2101329549712639E-2</v>
      </c>
    </row>
    <row r="22" spans="1:11" x14ac:dyDescent="0.35">
      <c r="A22" s="3">
        <v>9.82</v>
      </c>
      <c r="B22" s="5">
        <v>0.84599999999999997</v>
      </c>
      <c r="C22" s="5">
        <v>0.78</v>
      </c>
      <c r="D22" s="5">
        <v>0.67500000000000004</v>
      </c>
      <c r="E22" s="3">
        <v>0.81899999999999995</v>
      </c>
      <c r="F22" s="5">
        <v>0.88900000000000001</v>
      </c>
      <c r="G22" s="12">
        <v>0.90700000000000003</v>
      </c>
      <c r="H22" s="13">
        <v>0.88600000000000001</v>
      </c>
      <c r="I22" s="8">
        <f t="shared" si="0"/>
        <v>0.82885714285714296</v>
      </c>
      <c r="J22" s="8">
        <f t="shared" si="1"/>
        <v>8.107492125893713E-2</v>
      </c>
      <c r="K22">
        <f t="shared" si="2"/>
        <v>1.158213160841959E-2</v>
      </c>
    </row>
    <row r="23" spans="1:11" x14ac:dyDescent="0.35">
      <c r="A23" s="3">
        <v>10.66</v>
      </c>
      <c r="B23" s="5">
        <v>0.86799999999999999</v>
      </c>
      <c r="C23" s="5">
        <v>0.79500000000000004</v>
      </c>
      <c r="D23" s="5">
        <v>0.69299999999999995</v>
      </c>
      <c r="E23" s="3">
        <v>0.83599999999999997</v>
      </c>
      <c r="F23" s="5">
        <v>0.88</v>
      </c>
      <c r="G23" s="12">
        <v>0.93600000000000005</v>
      </c>
      <c r="H23" s="13">
        <v>0.90700000000000003</v>
      </c>
      <c r="I23" s="8">
        <f t="shared" si="0"/>
        <v>0.84499999999999997</v>
      </c>
      <c r="J23" s="8">
        <f t="shared" si="1"/>
        <v>8.1203448202647174E-2</v>
      </c>
      <c r="K23">
        <f t="shared" si="2"/>
        <v>1.1600492600378168E-2</v>
      </c>
    </row>
    <row r="24" spans="1:11" x14ac:dyDescent="0.35">
      <c r="A24" s="3">
        <v>11.68</v>
      </c>
      <c r="B24" s="5">
        <v>0.88300000000000001</v>
      </c>
      <c r="C24" s="5">
        <v>0.80800000000000005</v>
      </c>
      <c r="D24" s="5">
        <v>0.70799999999999996</v>
      </c>
      <c r="E24" s="3">
        <v>0.84299999999999997</v>
      </c>
      <c r="F24" s="5">
        <v>0.88300000000000001</v>
      </c>
      <c r="G24" s="12">
        <v>0.90200000000000002</v>
      </c>
      <c r="H24" s="13">
        <v>0.90700000000000003</v>
      </c>
      <c r="I24" s="8">
        <f t="shared" si="0"/>
        <v>0.84771428571428575</v>
      </c>
      <c r="J24" s="8">
        <f t="shared" si="1"/>
        <v>7.0794807450156719E-2</v>
      </c>
      <c r="K24">
        <f t="shared" si="2"/>
        <v>1.011354392145096E-2</v>
      </c>
    </row>
    <row r="25" spans="1:11" x14ac:dyDescent="0.35">
      <c r="A25" s="3">
        <v>12.9</v>
      </c>
      <c r="B25" s="5">
        <v>0.86</v>
      </c>
      <c r="C25" s="5">
        <v>0.80800000000000005</v>
      </c>
      <c r="D25" s="5">
        <v>0.70799999999999996</v>
      </c>
      <c r="E25" s="3">
        <v>0.85899999999999999</v>
      </c>
      <c r="F25" s="5">
        <v>0.877</v>
      </c>
      <c r="G25" s="12">
        <v>0.88900000000000001</v>
      </c>
      <c r="H25" s="13">
        <v>0.91700000000000004</v>
      </c>
      <c r="I25" s="8">
        <f t="shared" si="0"/>
        <v>0.84542857142857142</v>
      </c>
      <c r="J25" s="8">
        <f t="shared" si="1"/>
        <v>6.9163711927708524E-2</v>
      </c>
      <c r="K25">
        <f t="shared" si="2"/>
        <v>9.8805302753869322E-3</v>
      </c>
    </row>
    <row r="26" spans="1:11" x14ac:dyDescent="0.35">
      <c r="A26" s="3">
        <v>14.28</v>
      </c>
      <c r="B26" s="5">
        <v>0.88700000000000001</v>
      </c>
      <c r="C26" s="5">
        <v>0.81499999999999995</v>
      </c>
      <c r="D26" s="5">
        <v>0.71</v>
      </c>
      <c r="E26" s="3">
        <v>0.86799999999999999</v>
      </c>
      <c r="F26" s="5">
        <v>0.86199999999999999</v>
      </c>
      <c r="G26" s="12">
        <v>0.90300000000000002</v>
      </c>
      <c r="H26" s="13">
        <v>0.92100000000000004</v>
      </c>
      <c r="I26" s="8">
        <f t="shared" si="0"/>
        <v>0.85228571428571431</v>
      </c>
      <c r="J26" s="8">
        <f t="shared" si="1"/>
        <v>7.1268773633605467E-2</v>
      </c>
      <c r="K26">
        <f t="shared" si="2"/>
        <v>1.0181253376229353E-2</v>
      </c>
    </row>
    <row r="27" spans="1:11" x14ac:dyDescent="0.35">
      <c r="A27" s="3">
        <v>16.059999999999999</v>
      </c>
      <c r="B27" s="5">
        <v>0.88300000000000001</v>
      </c>
      <c r="C27" s="5">
        <v>0.82799999999999996</v>
      </c>
      <c r="D27" s="5">
        <v>0.69799999999999995</v>
      </c>
      <c r="E27" s="3">
        <v>0.90100000000000002</v>
      </c>
      <c r="F27" s="5">
        <v>0.85199999999999998</v>
      </c>
      <c r="G27" s="12">
        <v>0.89900000000000002</v>
      </c>
      <c r="H27" s="13">
        <v>0.94299999999999995</v>
      </c>
      <c r="I27" s="8">
        <f t="shared" si="0"/>
        <v>0.85771428571428565</v>
      </c>
      <c r="J27" s="8">
        <f t="shared" si="1"/>
        <v>7.9493635564352558E-2</v>
      </c>
      <c r="K27">
        <f t="shared" si="2"/>
        <v>1.1356233652050365E-2</v>
      </c>
    </row>
    <row r="28" spans="1:11" x14ac:dyDescent="0.35">
      <c r="A28" s="3">
        <v>17.98</v>
      </c>
      <c r="B28" s="5">
        <v>0.87</v>
      </c>
      <c r="C28" s="5">
        <v>0.83499999999999996</v>
      </c>
      <c r="D28" s="5">
        <v>0.69899999999999995</v>
      </c>
      <c r="E28" s="3">
        <v>0.90300000000000002</v>
      </c>
      <c r="F28" s="5">
        <v>0.84599999999999997</v>
      </c>
      <c r="G28" s="12">
        <v>0.88</v>
      </c>
      <c r="H28" s="13">
        <v>0.97</v>
      </c>
      <c r="I28" s="8">
        <f t="shared" si="0"/>
        <v>0.85757142857142843</v>
      </c>
      <c r="J28" s="8">
        <f t="shared" si="1"/>
        <v>8.2814767489172589E-2</v>
      </c>
      <c r="K28">
        <f t="shared" si="2"/>
        <v>1.1830681069881799E-2</v>
      </c>
    </row>
    <row r="29" spans="1:11" x14ac:dyDescent="0.35">
      <c r="B29" s="9"/>
      <c r="C29" s="10"/>
      <c r="D29" s="11"/>
    </row>
  </sheetData>
  <pageMargins left="0.7" right="0.7" top="0.75" bottom="0.75" header="0.3" footer="0.3"/>
  <ignoredErrors>
    <ignoredError sqref="I3:J2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9515-2F29-4269-9160-608D632CD0D9}">
  <dimension ref="A1:K27"/>
  <sheetViews>
    <sheetView workbookViewId="0">
      <selection activeCell="K2" sqref="K2:K27"/>
    </sheetView>
  </sheetViews>
  <sheetFormatPr defaultRowHeight="14.5" x14ac:dyDescent="0.35"/>
  <cols>
    <col min="7" max="7" width="11.26953125" customWidth="1"/>
    <col min="8" max="8" width="12.08984375" customWidth="1"/>
    <col min="10" max="10" width="13.453125" customWidth="1"/>
  </cols>
  <sheetData>
    <row r="1" spans="1:11" x14ac:dyDescent="0.35">
      <c r="A1" s="14" t="s">
        <v>0</v>
      </c>
      <c r="B1" s="14" t="s">
        <v>1</v>
      </c>
      <c r="C1" s="16">
        <v>44665</v>
      </c>
      <c r="D1" s="16">
        <v>44672</v>
      </c>
      <c r="E1" s="16">
        <v>44686</v>
      </c>
      <c r="F1" s="16">
        <v>44711</v>
      </c>
      <c r="G1" s="17">
        <v>45001</v>
      </c>
      <c r="H1" s="19">
        <v>45072</v>
      </c>
      <c r="I1" s="8" t="s">
        <v>7</v>
      </c>
      <c r="J1" s="8" t="s">
        <v>3</v>
      </c>
    </row>
    <row r="2" spans="1:11" x14ac:dyDescent="0.35">
      <c r="A2" s="14">
        <v>0</v>
      </c>
      <c r="B2" s="15">
        <v>4.8000000000000001E-2</v>
      </c>
      <c r="C2" s="15">
        <v>0.216</v>
      </c>
      <c r="D2" s="15">
        <v>0.13</v>
      </c>
      <c r="E2" s="15">
        <v>0.18</v>
      </c>
      <c r="F2" s="15">
        <v>0.11700000000000001</v>
      </c>
      <c r="G2" s="18">
        <v>0.18</v>
      </c>
      <c r="H2" s="18">
        <v>8.3000000000000004E-2</v>
      </c>
      <c r="I2" s="8">
        <v>0.13628571428571429</v>
      </c>
      <c r="J2" s="8">
        <v>5.9471882111673299E-2</v>
      </c>
      <c r="K2">
        <f>J2/7</f>
        <v>8.4959831588104721E-3</v>
      </c>
    </row>
    <row r="3" spans="1:11" x14ac:dyDescent="0.35">
      <c r="A3" s="14">
        <v>0.5</v>
      </c>
      <c r="B3" s="15">
        <v>4.3999999999999997E-2</v>
      </c>
      <c r="C3" s="15">
        <v>0.14199999999999999</v>
      </c>
      <c r="D3" s="15">
        <v>9.7000000000000003E-2</v>
      </c>
      <c r="E3" s="15">
        <v>0.155</v>
      </c>
      <c r="F3" s="15">
        <v>8.7999999999999995E-2</v>
      </c>
      <c r="G3" s="18">
        <v>0.11</v>
      </c>
      <c r="H3" s="18">
        <v>6.5000000000000002E-2</v>
      </c>
      <c r="I3" s="8">
        <v>0.10014285714285716</v>
      </c>
      <c r="J3" s="8">
        <v>3.9587155203965559E-2</v>
      </c>
      <c r="K3">
        <f t="shared" ref="K3:K27" si="0">J3/7</f>
        <v>5.6553078862807945E-3</v>
      </c>
    </row>
    <row r="4" spans="1:11" x14ac:dyDescent="0.35">
      <c r="A4" s="14">
        <v>1</v>
      </c>
      <c r="B4" s="15">
        <v>8.8999999999999996E-2</v>
      </c>
      <c r="C4" s="15">
        <v>0.154</v>
      </c>
      <c r="D4" s="15">
        <v>9.7000000000000003E-2</v>
      </c>
      <c r="E4" s="15">
        <v>0.21099999999999999</v>
      </c>
      <c r="F4" s="15">
        <v>9.9000000000000005E-2</v>
      </c>
      <c r="G4" s="18">
        <v>0.109</v>
      </c>
      <c r="H4" s="18">
        <v>8.4000000000000005E-2</v>
      </c>
      <c r="I4" s="8">
        <v>0.12042857142857141</v>
      </c>
      <c r="J4" s="8">
        <v>4.615862917829186E-2</v>
      </c>
      <c r="K4">
        <f t="shared" si="0"/>
        <v>6.5940898826131232E-3</v>
      </c>
    </row>
    <row r="5" spans="1:11" x14ac:dyDescent="0.35">
      <c r="A5" s="14">
        <v>1.5</v>
      </c>
      <c r="B5" s="15">
        <v>0.09</v>
      </c>
      <c r="C5" s="15">
        <v>0.16</v>
      </c>
      <c r="D5" s="15">
        <v>0.125</v>
      </c>
      <c r="E5" s="15">
        <v>0.222</v>
      </c>
      <c r="F5" s="15">
        <v>0.1</v>
      </c>
      <c r="G5" s="18">
        <v>7.5999999999999998E-2</v>
      </c>
      <c r="H5" s="18">
        <v>0.1</v>
      </c>
      <c r="I5" s="8">
        <v>0.12471428571428569</v>
      </c>
      <c r="J5" s="8">
        <v>5.0841958674944551E-2</v>
      </c>
      <c r="K5">
        <f t="shared" si="0"/>
        <v>7.2631369535635076E-3</v>
      </c>
    </row>
    <row r="6" spans="1:11" x14ac:dyDescent="0.35">
      <c r="A6" s="14">
        <v>2</v>
      </c>
      <c r="B6" s="15">
        <v>0.08</v>
      </c>
      <c r="C6" s="15">
        <v>0.13400000000000001</v>
      </c>
      <c r="D6" s="15">
        <v>0.13600000000000001</v>
      </c>
      <c r="E6" s="15">
        <v>0.21299999999999999</v>
      </c>
      <c r="F6" s="15">
        <v>0.10299999999999999</v>
      </c>
      <c r="G6" s="18">
        <v>9.1999999999999998E-2</v>
      </c>
      <c r="H6" s="18">
        <v>8.6999999999999994E-2</v>
      </c>
      <c r="I6" s="8">
        <v>0.1207142857142857</v>
      </c>
      <c r="J6" s="8">
        <v>4.6295119561764783E-2</v>
      </c>
      <c r="K6">
        <f t="shared" si="0"/>
        <v>6.6135885088235407E-3</v>
      </c>
    </row>
    <row r="7" spans="1:11" x14ac:dyDescent="0.35">
      <c r="A7" s="14">
        <v>2.5</v>
      </c>
      <c r="B7" s="15">
        <v>8.1000000000000003E-2</v>
      </c>
      <c r="C7" s="15">
        <v>0.13600000000000001</v>
      </c>
      <c r="D7" s="15">
        <v>0.152</v>
      </c>
      <c r="E7" s="15">
        <v>0.20899999999999999</v>
      </c>
      <c r="F7" s="15">
        <v>0.106</v>
      </c>
      <c r="G7" s="18">
        <v>6.8000000000000005E-2</v>
      </c>
      <c r="H7" s="18">
        <v>8.4000000000000005E-2</v>
      </c>
      <c r="I7" s="8">
        <v>0.11942857142857143</v>
      </c>
      <c r="J7" s="8">
        <v>4.9859325917549116E-2</v>
      </c>
      <c r="K7">
        <f t="shared" si="0"/>
        <v>7.1227608453641594E-3</v>
      </c>
    </row>
    <row r="8" spans="1:11" x14ac:dyDescent="0.35">
      <c r="A8" s="14">
        <v>3</v>
      </c>
      <c r="B8" s="15">
        <v>8.6999999999999994E-2</v>
      </c>
      <c r="C8" s="15">
        <v>0.157</v>
      </c>
      <c r="D8" s="15">
        <v>0.15</v>
      </c>
      <c r="E8" s="15">
        <v>0.20599999999999999</v>
      </c>
      <c r="F8" s="15">
        <v>0.126</v>
      </c>
      <c r="G8" s="18">
        <v>6.7000000000000004E-2</v>
      </c>
      <c r="H8" s="18">
        <v>8.3000000000000004E-2</v>
      </c>
      <c r="I8" s="8">
        <v>0.12514285714285714</v>
      </c>
      <c r="J8" s="8">
        <v>4.963677592077801E-2</v>
      </c>
      <c r="K8">
        <f t="shared" si="0"/>
        <v>7.0909679886825725E-3</v>
      </c>
    </row>
    <row r="9" spans="1:11" x14ac:dyDescent="0.35">
      <c r="A9" s="14">
        <v>3.5</v>
      </c>
      <c r="B9" s="15">
        <v>0.09</v>
      </c>
      <c r="C9" s="15">
        <v>0.158</v>
      </c>
      <c r="D9" s="15">
        <v>0.151</v>
      </c>
      <c r="E9" s="15">
        <v>0.20499999999999999</v>
      </c>
      <c r="F9" s="15">
        <v>0.111</v>
      </c>
      <c r="G9" s="18">
        <v>6.9000000000000006E-2</v>
      </c>
      <c r="H9" s="18">
        <v>8.5999999999999993E-2</v>
      </c>
      <c r="I9" s="8">
        <v>0.12428571428571429</v>
      </c>
      <c r="J9" s="8">
        <v>4.8715891608776832E-2</v>
      </c>
      <c r="K9">
        <f t="shared" si="0"/>
        <v>6.9594130869681187E-3</v>
      </c>
    </row>
    <row r="10" spans="1:11" x14ac:dyDescent="0.35">
      <c r="A10" s="14">
        <v>4</v>
      </c>
      <c r="B10" s="15">
        <v>9.2999999999999999E-2</v>
      </c>
      <c r="C10" s="15">
        <v>0.13400000000000001</v>
      </c>
      <c r="D10" s="15">
        <v>0.16</v>
      </c>
      <c r="E10" s="15">
        <v>0.20200000000000001</v>
      </c>
      <c r="F10" s="15">
        <v>0.115</v>
      </c>
      <c r="G10" s="18">
        <v>7.1999999999999995E-2</v>
      </c>
      <c r="H10" s="18">
        <v>8.5000000000000006E-2</v>
      </c>
      <c r="I10" s="8">
        <v>0.12299999999999998</v>
      </c>
      <c r="J10" s="8">
        <v>4.6079641202306884E-2</v>
      </c>
      <c r="K10">
        <f t="shared" si="0"/>
        <v>6.5828058860438405E-3</v>
      </c>
    </row>
    <row r="11" spans="1:11" x14ac:dyDescent="0.35">
      <c r="A11" s="14">
        <v>4.5</v>
      </c>
      <c r="B11" s="15">
        <v>9.6000000000000002E-2</v>
      </c>
      <c r="C11" s="15">
        <v>0.13800000000000001</v>
      </c>
      <c r="D11" s="15">
        <v>0.16200000000000001</v>
      </c>
      <c r="E11" s="15">
        <v>0.20499999999999999</v>
      </c>
      <c r="F11" s="15">
        <v>0.11700000000000001</v>
      </c>
      <c r="G11" s="18">
        <v>7.0999999999999994E-2</v>
      </c>
      <c r="H11" s="18">
        <v>8.6999999999999994E-2</v>
      </c>
      <c r="I11" s="8">
        <v>0.12514285714285714</v>
      </c>
      <c r="J11" s="8">
        <v>4.6909233531109762E-2</v>
      </c>
      <c r="K11">
        <f t="shared" si="0"/>
        <v>6.7013190758728235E-3</v>
      </c>
    </row>
    <row r="12" spans="1:11" x14ac:dyDescent="0.35">
      <c r="A12" s="14">
        <v>5</v>
      </c>
      <c r="B12" s="15">
        <v>0.105</v>
      </c>
      <c r="C12" s="15">
        <v>0.14199999999999999</v>
      </c>
      <c r="D12" s="15">
        <v>0.16700000000000001</v>
      </c>
      <c r="E12" s="15">
        <v>0.20200000000000001</v>
      </c>
      <c r="F12" s="15">
        <v>0.11899999999999999</v>
      </c>
      <c r="G12" s="18">
        <v>7.4999999999999997E-2</v>
      </c>
      <c r="H12" s="18">
        <v>9.4E-2</v>
      </c>
      <c r="I12" s="8">
        <v>0.12914285714285714</v>
      </c>
      <c r="J12" s="8">
        <v>4.4269735980797573E-2</v>
      </c>
      <c r="K12">
        <f t="shared" si="0"/>
        <v>6.3242479972567961E-3</v>
      </c>
    </row>
    <row r="13" spans="1:11" x14ac:dyDescent="0.35">
      <c r="A13" s="14">
        <v>5.5</v>
      </c>
      <c r="B13" s="15">
        <v>0.10299999999999999</v>
      </c>
      <c r="C13" s="15">
        <v>0.14199999999999999</v>
      </c>
      <c r="D13" s="15">
        <v>0.18</v>
      </c>
      <c r="E13" s="15">
        <v>0.21199999999999999</v>
      </c>
      <c r="F13" s="15">
        <v>0.121</v>
      </c>
      <c r="G13" s="18">
        <v>7.4999999999999997E-2</v>
      </c>
      <c r="H13" s="18">
        <v>8.7999999999999995E-2</v>
      </c>
      <c r="I13" s="8">
        <v>0.13157142857142856</v>
      </c>
      <c r="J13" s="8">
        <v>4.9916120117844201E-2</v>
      </c>
      <c r="K13">
        <f t="shared" si="0"/>
        <v>7.1308743025491712E-3</v>
      </c>
    </row>
    <row r="14" spans="1:11" x14ac:dyDescent="0.35">
      <c r="A14" s="14">
        <v>6</v>
      </c>
      <c r="B14" s="15">
        <v>0.112</v>
      </c>
      <c r="C14" s="15">
        <v>0.14299999999999999</v>
      </c>
      <c r="D14" s="15">
        <v>0.17499999999999999</v>
      </c>
      <c r="E14" s="15">
        <v>0.2</v>
      </c>
      <c r="F14" s="15">
        <v>0.123</v>
      </c>
      <c r="G14" s="18">
        <v>8.1000000000000003E-2</v>
      </c>
      <c r="H14" s="18">
        <v>9.7000000000000003E-2</v>
      </c>
      <c r="I14" s="8">
        <v>0.13299999999999998</v>
      </c>
      <c r="J14" s="8">
        <v>4.2610640298717285E-2</v>
      </c>
      <c r="K14">
        <f t="shared" si="0"/>
        <v>6.0872343283881834E-3</v>
      </c>
    </row>
    <row r="15" spans="1:11" x14ac:dyDescent="0.35">
      <c r="A15" s="14">
        <v>6.5</v>
      </c>
      <c r="B15" s="15">
        <v>0.111</v>
      </c>
      <c r="C15" s="15">
        <v>0.13800000000000001</v>
      </c>
      <c r="D15" s="15">
        <v>0.17599999999999999</v>
      </c>
      <c r="E15" s="15">
        <v>0.20100000000000001</v>
      </c>
      <c r="F15" s="15">
        <v>0.14699999999999999</v>
      </c>
      <c r="G15" s="18">
        <v>8.3000000000000004E-2</v>
      </c>
      <c r="H15" s="18">
        <v>9.7000000000000003E-2</v>
      </c>
      <c r="I15" s="8">
        <v>0.13614285714285715</v>
      </c>
      <c r="J15" s="8">
        <v>4.2631868249892513E-2</v>
      </c>
      <c r="K15">
        <f t="shared" si="0"/>
        <v>6.0902668928417879E-3</v>
      </c>
    </row>
    <row r="16" spans="1:11" x14ac:dyDescent="0.35">
      <c r="A16" s="14">
        <v>7</v>
      </c>
      <c r="B16" s="15">
        <v>0.13800000000000001</v>
      </c>
      <c r="C16" s="15">
        <v>0.14199999999999999</v>
      </c>
      <c r="D16" s="15">
        <v>0.17699999999999999</v>
      </c>
      <c r="E16" s="15">
        <v>0.2</v>
      </c>
      <c r="F16" s="15">
        <v>0.14299999999999999</v>
      </c>
      <c r="G16" s="18">
        <v>8.7999999999999995E-2</v>
      </c>
      <c r="H16" s="18">
        <v>9.1999999999999998E-2</v>
      </c>
      <c r="I16" s="8">
        <v>0.13999999999999999</v>
      </c>
      <c r="J16" s="8">
        <v>4.0812579760003742E-2</v>
      </c>
      <c r="K16">
        <f t="shared" si="0"/>
        <v>5.8303685371433921E-3</v>
      </c>
    </row>
    <row r="17" spans="1:11" x14ac:dyDescent="0.35">
      <c r="A17" s="14">
        <v>7.5</v>
      </c>
      <c r="B17" s="15">
        <v>0.14399999999999999</v>
      </c>
      <c r="C17" s="15">
        <v>0.16500000000000001</v>
      </c>
      <c r="D17" s="15">
        <v>0.182</v>
      </c>
      <c r="E17" s="15">
        <v>0.20100000000000001</v>
      </c>
      <c r="F17" s="15">
        <v>0.129</v>
      </c>
      <c r="G17" s="18">
        <v>8.8999999999999996E-2</v>
      </c>
      <c r="H17" s="18">
        <v>9.2999999999999999E-2</v>
      </c>
      <c r="I17" s="8">
        <v>0.14328571428571427</v>
      </c>
      <c r="J17" s="8">
        <v>4.2781282066320807E-2</v>
      </c>
      <c r="K17">
        <f t="shared" si="0"/>
        <v>6.1116117237601155E-3</v>
      </c>
    </row>
    <row r="18" spans="1:11" x14ac:dyDescent="0.35">
      <c r="A18" s="14">
        <v>8</v>
      </c>
      <c r="B18" s="15">
        <v>0.127</v>
      </c>
      <c r="C18" s="15">
        <v>0.16500000000000001</v>
      </c>
      <c r="D18" s="15">
        <v>0.19600000000000001</v>
      </c>
      <c r="E18" s="15">
        <v>0.214</v>
      </c>
      <c r="F18" s="15">
        <v>0.126</v>
      </c>
      <c r="G18" s="18">
        <v>9.0999999999999998E-2</v>
      </c>
      <c r="H18" s="18">
        <v>9.4E-2</v>
      </c>
      <c r="I18" s="8">
        <v>0.14471428571428574</v>
      </c>
      <c r="J18" s="8">
        <v>4.824145618902994E-2</v>
      </c>
      <c r="K18">
        <f t="shared" si="0"/>
        <v>6.8916365984328489E-3</v>
      </c>
    </row>
    <row r="19" spans="1:11" x14ac:dyDescent="0.35">
      <c r="A19" s="14">
        <v>8.5</v>
      </c>
      <c r="B19" s="15">
        <v>0.53400000000000003</v>
      </c>
      <c r="C19" s="15">
        <v>0.48199999999999998</v>
      </c>
      <c r="D19" s="15">
        <v>0.46500000000000002</v>
      </c>
      <c r="E19" s="15">
        <v>0.432</v>
      </c>
      <c r="F19" s="15">
        <v>0.442</v>
      </c>
      <c r="G19" s="18">
        <v>0.432</v>
      </c>
      <c r="H19" s="18">
        <v>0.40100000000000002</v>
      </c>
      <c r="I19" s="8">
        <v>0.4554285714285714</v>
      </c>
      <c r="J19" s="8">
        <v>4.3227526503595459E-2</v>
      </c>
      <c r="K19">
        <f t="shared" si="0"/>
        <v>6.1753609290850654E-3</v>
      </c>
    </row>
    <row r="20" spans="1:11" x14ac:dyDescent="0.35">
      <c r="A20" s="14">
        <v>9.1</v>
      </c>
      <c r="B20" s="15">
        <v>0.55000000000000004</v>
      </c>
      <c r="C20" s="15">
        <v>0.48299999999999998</v>
      </c>
      <c r="D20" s="15">
        <v>0.49099999999999999</v>
      </c>
      <c r="E20" s="15">
        <v>0.47199999999999998</v>
      </c>
      <c r="F20" s="15">
        <v>0.48299999999999998</v>
      </c>
      <c r="G20" s="18">
        <v>0.47299999999999998</v>
      </c>
      <c r="H20" s="18">
        <v>0.45200000000000001</v>
      </c>
      <c r="I20" s="8">
        <v>0.48628571428571427</v>
      </c>
      <c r="J20" s="8">
        <v>3.0712181544756738E-2</v>
      </c>
      <c r="K20">
        <f t="shared" si="0"/>
        <v>4.3874545063938199E-3</v>
      </c>
    </row>
    <row r="21" spans="1:11" x14ac:dyDescent="0.35">
      <c r="A21" s="14">
        <v>9.82</v>
      </c>
      <c r="B21" s="15">
        <v>0.6</v>
      </c>
      <c r="C21" s="15">
        <v>0.52100000000000002</v>
      </c>
      <c r="D21" s="15">
        <v>0.52</v>
      </c>
      <c r="E21" s="15">
        <v>0.51900000000000002</v>
      </c>
      <c r="F21" s="15">
        <v>0.50900000000000001</v>
      </c>
      <c r="G21" s="18">
        <v>0.51900000000000002</v>
      </c>
      <c r="H21" s="18">
        <v>0.503</v>
      </c>
      <c r="I21" s="8">
        <v>0.52728571428571436</v>
      </c>
      <c r="J21" s="8">
        <v>3.2765399868938387E-2</v>
      </c>
      <c r="K21">
        <f t="shared" si="0"/>
        <v>4.6807714098483413E-3</v>
      </c>
    </row>
    <row r="22" spans="1:11" x14ac:dyDescent="0.35">
      <c r="A22" s="14">
        <v>10.66</v>
      </c>
      <c r="B22" s="15">
        <v>0.63600000000000001</v>
      </c>
      <c r="C22" s="15">
        <v>0.57799999999999996</v>
      </c>
      <c r="D22" s="15">
        <v>0.55300000000000005</v>
      </c>
      <c r="E22" s="15">
        <v>0.56499999999999995</v>
      </c>
      <c r="F22" s="15">
        <v>0.54200000000000004</v>
      </c>
      <c r="G22" s="18">
        <v>0.56799999999999995</v>
      </c>
      <c r="H22" s="18">
        <v>0.54900000000000004</v>
      </c>
      <c r="I22" s="8">
        <v>0.57014285714285706</v>
      </c>
      <c r="J22" s="8">
        <v>3.1524744627189655E-2</v>
      </c>
      <c r="K22">
        <f t="shared" si="0"/>
        <v>4.5035349467413789E-3</v>
      </c>
    </row>
    <row r="23" spans="1:11" x14ac:dyDescent="0.35">
      <c r="A23" s="14">
        <v>11.68</v>
      </c>
      <c r="B23" s="15">
        <v>0.66100000000000003</v>
      </c>
      <c r="C23" s="15">
        <v>0.622</v>
      </c>
      <c r="D23" s="15">
        <v>0.57999999999999996</v>
      </c>
      <c r="E23" s="15">
        <v>0.60399999999999998</v>
      </c>
      <c r="F23" s="15">
        <v>0.56499999999999995</v>
      </c>
      <c r="G23" s="18">
        <v>0.60299999999999998</v>
      </c>
      <c r="H23" s="18">
        <v>0.58399999999999996</v>
      </c>
      <c r="I23" s="8">
        <v>0.60271428571428565</v>
      </c>
      <c r="J23" s="8">
        <v>3.1778998755542368E-2</v>
      </c>
      <c r="K23">
        <f t="shared" si="0"/>
        <v>4.5398569650774807E-3</v>
      </c>
    </row>
    <row r="24" spans="1:11" x14ac:dyDescent="0.35">
      <c r="A24" s="14">
        <v>12.9</v>
      </c>
      <c r="B24" s="15">
        <v>0.68700000000000006</v>
      </c>
      <c r="C24" s="15">
        <v>0.66600000000000004</v>
      </c>
      <c r="D24" s="15">
        <v>0.59899999999999998</v>
      </c>
      <c r="E24" s="15">
        <v>0.63400000000000001</v>
      </c>
      <c r="F24" s="15">
        <v>0.58699999999999997</v>
      </c>
      <c r="G24" s="18">
        <v>0.627</v>
      </c>
      <c r="H24" s="18">
        <v>0.61299999999999999</v>
      </c>
      <c r="I24" s="8">
        <v>0.63042857142857145</v>
      </c>
      <c r="J24" s="8">
        <v>3.5748459840283797E-2</v>
      </c>
      <c r="K24">
        <f t="shared" si="0"/>
        <v>5.1069228343262564E-3</v>
      </c>
    </row>
    <row r="25" spans="1:11" x14ac:dyDescent="0.35">
      <c r="A25" s="14">
        <v>14.28</v>
      </c>
      <c r="B25" s="15">
        <v>0.69599999999999995</v>
      </c>
      <c r="C25" s="15">
        <v>0.69499999999999995</v>
      </c>
      <c r="D25" s="15">
        <v>0.61499999999999999</v>
      </c>
      <c r="E25" s="15">
        <v>0.65700000000000003</v>
      </c>
      <c r="F25" s="15">
        <v>0.61599999999999999</v>
      </c>
      <c r="G25" s="18">
        <v>0.65500000000000003</v>
      </c>
      <c r="H25" s="18">
        <v>0.626</v>
      </c>
      <c r="I25" s="8">
        <v>0.65142857142857147</v>
      </c>
      <c r="J25" s="8">
        <v>3.453914273621133E-2</v>
      </c>
      <c r="K25">
        <f t="shared" si="0"/>
        <v>4.9341632480301902E-3</v>
      </c>
    </row>
    <row r="26" spans="1:11" x14ac:dyDescent="0.35">
      <c r="A26" s="14">
        <v>16.059999999999999</v>
      </c>
      <c r="B26" s="15">
        <v>0.71199999999999997</v>
      </c>
      <c r="C26" s="15">
        <v>0.70899999999999996</v>
      </c>
      <c r="D26" s="15">
        <v>0.65500000000000003</v>
      </c>
      <c r="E26" s="15">
        <v>0.67600000000000005</v>
      </c>
      <c r="F26" s="15">
        <v>0.63700000000000001</v>
      </c>
      <c r="G26" s="18">
        <v>0.68</v>
      </c>
      <c r="H26" s="18">
        <v>0.66</v>
      </c>
      <c r="I26" s="8">
        <v>0.6755714285714286</v>
      </c>
      <c r="J26" s="8">
        <v>2.7742008716368147E-2</v>
      </c>
      <c r="K26">
        <f t="shared" si="0"/>
        <v>3.9631441023383071E-3</v>
      </c>
    </row>
    <row r="27" spans="1:11" x14ac:dyDescent="0.35">
      <c r="A27" s="14">
        <v>17.98</v>
      </c>
      <c r="B27" s="15">
        <v>0.71199999999999997</v>
      </c>
      <c r="C27" s="15">
        <v>0.73299999999999998</v>
      </c>
      <c r="D27" s="15">
        <v>0.67700000000000005</v>
      </c>
      <c r="E27" s="15">
        <v>0.69599999999999995</v>
      </c>
      <c r="F27" s="15">
        <v>0.64800000000000002</v>
      </c>
      <c r="G27" s="18">
        <v>0.69199999999999995</v>
      </c>
      <c r="H27" s="18">
        <v>0.66900000000000004</v>
      </c>
      <c r="I27" s="8">
        <v>0.68957142857142861</v>
      </c>
      <c r="J27" s="8">
        <v>2.8123875638901185E-2</v>
      </c>
      <c r="K27">
        <f t="shared" si="0"/>
        <v>4.0176965198430266E-3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CD7F-E050-4F18-97D7-916F6D459C74}">
  <dimension ref="A1:J27"/>
  <sheetViews>
    <sheetView workbookViewId="0">
      <selection activeCell="R22" sqref="R22"/>
    </sheetView>
  </sheetViews>
  <sheetFormatPr defaultRowHeight="14.5" x14ac:dyDescent="0.35"/>
  <sheetData>
    <row r="1" spans="1:10" x14ac:dyDescent="0.35">
      <c r="A1" s="14" t="s">
        <v>0</v>
      </c>
      <c r="B1" s="14" t="s">
        <v>1</v>
      </c>
      <c r="C1" s="16">
        <v>44665</v>
      </c>
      <c r="D1" s="16">
        <v>44672</v>
      </c>
      <c r="E1" s="16">
        <v>44711</v>
      </c>
      <c r="F1" s="16">
        <v>45001</v>
      </c>
      <c r="G1" s="16">
        <v>45072</v>
      </c>
      <c r="H1" s="20" t="s">
        <v>8</v>
      </c>
      <c r="I1" s="20"/>
    </row>
    <row r="2" spans="1:10" x14ac:dyDescent="0.35">
      <c r="A2" s="14">
        <v>0</v>
      </c>
      <c r="B2" s="14">
        <v>0.98799999999999999</v>
      </c>
      <c r="C2" s="14">
        <v>0.92999999999999994</v>
      </c>
      <c r="D2" s="14">
        <v>0.95399999999999996</v>
      </c>
      <c r="E2" s="14">
        <v>0.96099999999999997</v>
      </c>
      <c r="F2" s="21">
        <v>0.92999999999999994</v>
      </c>
      <c r="G2" s="21">
        <v>0.96899999999999997</v>
      </c>
      <c r="H2" s="20">
        <f t="shared" ref="H2:H27" si="0">AVERAGE(B2:G2)</f>
        <v>0.95533333333333337</v>
      </c>
      <c r="I2" s="20">
        <f t="shared" ref="I2:I27" si="1">STDEV(B2:G2)</f>
        <v>2.2677448416139494E-2</v>
      </c>
      <c r="J2">
        <f>I2/6</f>
        <v>3.7795747360232488E-3</v>
      </c>
    </row>
    <row r="3" spans="1:10" x14ac:dyDescent="0.35">
      <c r="A3" s="14">
        <v>0.5</v>
      </c>
      <c r="B3" s="14">
        <v>0.96799999999999997</v>
      </c>
      <c r="C3" s="14">
        <v>0.90100000000000002</v>
      </c>
      <c r="D3" s="14">
        <v>0.93799999999999994</v>
      </c>
      <c r="E3" s="14">
        <v>0.94599999999999995</v>
      </c>
      <c r="F3" s="21">
        <v>0.90800000000000003</v>
      </c>
      <c r="G3" s="21">
        <v>0.94499999999999995</v>
      </c>
      <c r="H3" s="20">
        <f t="shared" si="0"/>
        <v>0.93433333333333346</v>
      </c>
      <c r="I3" s="20">
        <f t="shared" si="1"/>
        <v>2.530349119522176E-2</v>
      </c>
      <c r="J3">
        <f t="shared" ref="J3:J27" si="2">I3/6</f>
        <v>4.2172485325369597E-3</v>
      </c>
    </row>
    <row r="4" spans="1:10" x14ac:dyDescent="0.35">
      <c r="A4" s="14">
        <v>1</v>
      </c>
      <c r="B4" s="14">
        <v>0.91600000000000004</v>
      </c>
      <c r="C4" s="14">
        <v>0.86699999999999999</v>
      </c>
      <c r="D4" s="14">
        <v>0.91500000000000004</v>
      </c>
      <c r="E4" s="14">
        <v>0.92800000000000005</v>
      </c>
      <c r="F4" s="21">
        <v>0.89</v>
      </c>
      <c r="G4" s="21">
        <v>0.91100000000000003</v>
      </c>
      <c r="H4" s="20">
        <f t="shared" si="0"/>
        <v>0.90449999999999997</v>
      </c>
      <c r="I4" s="20">
        <f t="shared" si="1"/>
        <v>2.2151749366585042E-2</v>
      </c>
      <c r="J4">
        <f t="shared" si="2"/>
        <v>3.6919582277641738E-3</v>
      </c>
    </row>
    <row r="5" spans="1:10" x14ac:dyDescent="0.35">
      <c r="A5" s="14">
        <v>1.5</v>
      </c>
      <c r="B5" s="14">
        <v>0.91300000000000003</v>
      </c>
      <c r="C5" s="14">
        <v>0.85099999999999998</v>
      </c>
      <c r="D5" s="14">
        <v>0.879</v>
      </c>
      <c r="E5" s="14">
        <v>0.92300000000000004</v>
      </c>
      <c r="F5" s="21">
        <v>0.91500000000000004</v>
      </c>
      <c r="G5" s="21">
        <v>0.88600000000000001</v>
      </c>
      <c r="H5" s="20">
        <f t="shared" si="0"/>
        <v>0.89449999999999996</v>
      </c>
      <c r="I5" s="20">
        <f t="shared" si="1"/>
        <v>2.7493635627177455E-2</v>
      </c>
      <c r="J5">
        <f t="shared" si="2"/>
        <v>4.5822726045295758E-3</v>
      </c>
    </row>
    <row r="6" spans="1:10" x14ac:dyDescent="0.35">
      <c r="A6" s="14">
        <v>2</v>
      </c>
      <c r="B6" s="14">
        <v>0.91900000000000004</v>
      </c>
      <c r="C6" s="14">
        <v>0.86499999999999999</v>
      </c>
      <c r="D6" s="14">
        <v>0.86499999999999999</v>
      </c>
      <c r="E6" s="14">
        <v>0.91800000000000004</v>
      </c>
      <c r="F6" s="21">
        <v>0.89500000000000002</v>
      </c>
      <c r="G6" s="21">
        <v>0.89600000000000002</v>
      </c>
      <c r="H6" s="20">
        <f t="shared" si="0"/>
        <v>0.8929999999999999</v>
      </c>
      <c r="I6" s="20">
        <f t="shared" si="1"/>
        <v>2.4008331887076222E-2</v>
      </c>
      <c r="J6">
        <f t="shared" si="2"/>
        <v>4.0013886478460371E-3</v>
      </c>
    </row>
    <row r="7" spans="1:10" x14ac:dyDescent="0.35">
      <c r="A7" s="14">
        <v>2.5</v>
      </c>
      <c r="B7" s="14">
        <v>0.91500000000000004</v>
      </c>
      <c r="C7" s="14">
        <v>0.85699999999999998</v>
      </c>
      <c r="D7" s="14">
        <v>0.84499999999999997</v>
      </c>
      <c r="E7" s="14">
        <v>0.91300000000000003</v>
      </c>
      <c r="F7" s="21">
        <v>0.91800000000000004</v>
      </c>
      <c r="G7" s="21">
        <v>0.89500000000000002</v>
      </c>
      <c r="H7" s="20">
        <f t="shared" si="0"/>
        <v>0.89049999999999996</v>
      </c>
      <c r="I7" s="20">
        <f t="shared" si="1"/>
        <v>3.186063401754588E-2</v>
      </c>
      <c r="J7">
        <f t="shared" si="2"/>
        <v>5.3101056695909797E-3</v>
      </c>
    </row>
    <row r="8" spans="1:10" x14ac:dyDescent="0.35">
      <c r="A8" s="14">
        <v>3</v>
      </c>
      <c r="B8" s="14">
        <v>0.90800000000000003</v>
      </c>
      <c r="C8" s="14">
        <v>0.83299999999999996</v>
      </c>
      <c r="D8" s="14">
        <v>0.84299999999999997</v>
      </c>
      <c r="E8" s="14">
        <v>0.89600000000000002</v>
      </c>
      <c r="F8" s="21">
        <v>0.91800000000000004</v>
      </c>
      <c r="G8" s="21">
        <v>0.89500000000000002</v>
      </c>
      <c r="H8" s="20">
        <f t="shared" si="0"/>
        <v>0.88216666666666654</v>
      </c>
      <c r="I8" s="20">
        <f t="shared" si="1"/>
        <v>3.5380314677326836E-2</v>
      </c>
      <c r="J8">
        <f t="shared" si="2"/>
        <v>5.8967191128878058E-3</v>
      </c>
    </row>
    <row r="9" spans="1:10" x14ac:dyDescent="0.35">
      <c r="A9" s="14">
        <v>3.5</v>
      </c>
      <c r="B9" s="14">
        <v>0.90200000000000002</v>
      </c>
      <c r="C9" s="14">
        <v>0.82899999999999996</v>
      </c>
      <c r="D9" s="14">
        <v>0.83899999999999997</v>
      </c>
      <c r="E9" s="14">
        <v>0.90400000000000003</v>
      </c>
      <c r="F9" s="21">
        <v>0.91400000000000003</v>
      </c>
      <c r="G9" s="21">
        <v>0.89</v>
      </c>
      <c r="H9" s="20">
        <f t="shared" si="0"/>
        <v>0.8796666666666666</v>
      </c>
      <c r="I9" s="20">
        <f t="shared" si="1"/>
        <v>3.6324463749196199E-2</v>
      </c>
      <c r="J9">
        <f t="shared" si="2"/>
        <v>6.0540772915326996E-3</v>
      </c>
    </row>
    <row r="10" spans="1:10" x14ac:dyDescent="0.35">
      <c r="A10" s="14">
        <v>4</v>
      </c>
      <c r="B10" s="14">
        <v>0.89800000000000002</v>
      </c>
      <c r="C10" s="14">
        <v>0.85199999999999998</v>
      </c>
      <c r="D10" s="14">
        <v>0.82499999999999996</v>
      </c>
      <c r="E10" s="14">
        <v>0.89800000000000002</v>
      </c>
      <c r="F10" s="21">
        <v>0.91</v>
      </c>
      <c r="G10" s="21">
        <v>0.89</v>
      </c>
      <c r="H10" s="20">
        <f t="shared" si="0"/>
        <v>0.87883333333333324</v>
      </c>
      <c r="I10" s="20">
        <f t="shared" si="1"/>
        <v>3.3011614117862645E-2</v>
      </c>
      <c r="J10">
        <f t="shared" si="2"/>
        <v>5.5019356863104411E-3</v>
      </c>
    </row>
    <row r="11" spans="1:10" x14ac:dyDescent="0.35">
      <c r="A11" s="14">
        <v>4.5</v>
      </c>
      <c r="B11" s="14">
        <v>0.89300000000000002</v>
      </c>
      <c r="C11" s="14">
        <v>0.84499999999999997</v>
      </c>
      <c r="D11" s="14">
        <v>0.81899999999999995</v>
      </c>
      <c r="E11" s="14">
        <v>0.89500000000000002</v>
      </c>
      <c r="F11" s="21">
        <v>0.91100000000000003</v>
      </c>
      <c r="G11" s="21">
        <v>0.88800000000000001</v>
      </c>
      <c r="H11" s="20">
        <f t="shared" si="0"/>
        <v>0.87516666666666654</v>
      </c>
      <c r="I11" s="20">
        <f t="shared" si="1"/>
        <v>3.528408517542532E-2</v>
      </c>
      <c r="J11">
        <f t="shared" si="2"/>
        <v>5.8806808625708864E-3</v>
      </c>
    </row>
    <row r="12" spans="1:10" x14ac:dyDescent="0.35">
      <c r="A12" s="14">
        <v>5</v>
      </c>
      <c r="B12" s="14">
        <v>0.88100000000000001</v>
      </c>
      <c r="C12" s="14">
        <v>0.83799999999999997</v>
      </c>
      <c r="D12" s="14">
        <v>0.81099999999999994</v>
      </c>
      <c r="E12" s="14">
        <v>0.89300000000000002</v>
      </c>
      <c r="F12" s="21">
        <v>0.90500000000000003</v>
      </c>
      <c r="G12" s="21">
        <v>0.878</v>
      </c>
      <c r="H12" s="20">
        <f t="shared" si="0"/>
        <v>0.8676666666666667</v>
      </c>
      <c r="I12" s="20">
        <f t="shared" si="1"/>
        <v>3.5808751258130586E-2</v>
      </c>
      <c r="J12">
        <f t="shared" si="2"/>
        <v>5.968125209688431E-3</v>
      </c>
    </row>
    <row r="13" spans="1:10" x14ac:dyDescent="0.35">
      <c r="A13" s="14">
        <v>5.5</v>
      </c>
      <c r="B13" s="14">
        <v>0.88200000000000001</v>
      </c>
      <c r="C13" s="14">
        <v>0.83699999999999997</v>
      </c>
      <c r="D13" s="14">
        <v>0.79500000000000004</v>
      </c>
      <c r="E13" s="14">
        <v>0.88800000000000001</v>
      </c>
      <c r="F13" s="21">
        <v>0.90600000000000003</v>
      </c>
      <c r="G13" s="21">
        <v>0.88500000000000001</v>
      </c>
      <c r="H13" s="20">
        <f t="shared" si="0"/>
        <v>0.86549999999999994</v>
      </c>
      <c r="I13" s="20">
        <f t="shared" si="1"/>
        <v>4.1428251230289696E-2</v>
      </c>
      <c r="J13">
        <f t="shared" si="2"/>
        <v>6.9047085383816161E-3</v>
      </c>
    </row>
    <row r="14" spans="1:10" x14ac:dyDescent="0.35">
      <c r="A14" s="14">
        <v>6</v>
      </c>
      <c r="B14" s="14">
        <v>0.871</v>
      </c>
      <c r="C14" s="14">
        <v>0.83599999999999997</v>
      </c>
      <c r="D14" s="14">
        <v>0.79800000000000004</v>
      </c>
      <c r="E14" s="14">
        <v>0.88600000000000001</v>
      </c>
      <c r="F14" s="21">
        <v>0.89900000000000002</v>
      </c>
      <c r="G14" s="21">
        <v>0.874</v>
      </c>
      <c r="H14" s="20">
        <f t="shared" si="0"/>
        <v>0.86066666666666658</v>
      </c>
      <c r="I14" s="20">
        <f t="shared" si="1"/>
        <v>3.7232602201117591E-2</v>
      </c>
      <c r="J14">
        <f t="shared" si="2"/>
        <v>6.2054337001862655E-3</v>
      </c>
    </row>
    <row r="15" spans="1:10" x14ac:dyDescent="0.35">
      <c r="A15" s="14">
        <v>6.5</v>
      </c>
      <c r="B15" s="14">
        <v>0.873</v>
      </c>
      <c r="C15" s="14">
        <v>0.84299999999999997</v>
      </c>
      <c r="D15" s="14">
        <v>0.79400000000000004</v>
      </c>
      <c r="E15" s="14">
        <v>0.86099999999999999</v>
      </c>
      <c r="F15" s="21">
        <v>0.89600000000000002</v>
      </c>
      <c r="G15" s="21">
        <v>0.873</v>
      </c>
      <c r="H15" s="20">
        <f t="shared" si="0"/>
        <v>0.85666666666666658</v>
      </c>
      <c r="I15" s="20">
        <f t="shared" si="1"/>
        <v>3.5251477510406082E-2</v>
      </c>
      <c r="J15">
        <f t="shared" si="2"/>
        <v>5.8752462517343467E-3</v>
      </c>
    </row>
    <row r="16" spans="1:10" x14ac:dyDescent="0.35">
      <c r="A16" s="14">
        <v>7</v>
      </c>
      <c r="B16" s="14">
        <v>0.84499999999999997</v>
      </c>
      <c r="C16" s="14">
        <v>0.83599999999999997</v>
      </c>
      <c r="D16" s="14">
        <v>0.79300000000000004</v>
      </c>
      <c r="E16" s="14">
        <v>0.86599999999999999</v>
      </c>
      <c r="F16" s="21">
        <v>0.89</v>
      </c>
      <c r="G16" s="21">
        <v>0.879</v>
      </c>
      <c r="H16" s="20">
        <f t="shared" si="0"/>
        <v>0.85150000000000003</v>
      </c>
      <c r="I16" s="20">
        <f t="shared" si="1"/>
        <v>3.508133406813372E-2</v>
      </c>
      <c r="J16">
        <f t="shared" si="2"/>
        <v>5.8468890113556196E-3</v>
      </c>
    </row>
    <row r="17" spans="1:10" x14ac:dyDescent="0.35">
      <c r="A17" s="14">
        <v>7.5</v>
      </c>
      <c r="B17" s="14">
        <v>0.83399999999999996</v>
      </c>
      <c r="C17" s="14">
        <v>0.81200000000000006</v>
      </c>
      <c r="D17" s="14">
        <v>0.78600000000000003</v>
      </c>
      <c r="E17" s="14">
        <v>0.877</v>
      </c>
      <c r="F17" s="21">
        <v>0.88700000000000001</v>
      </c>
      <c r="G17" s="21">
        <v>0.877</v>
      </c>
      <c r="H17" s="20">
        <f t="shared" si="0"/>
        <v>0.84549999999999992</v>
      </c>
      <c r="I17" s="20">
        <f t="shared" si="1"/>
        <v>4.1234694130064781E-2</v>
      </c>
      <c r="J17">
        <f t="shared" si="2"/>
        <v>6.8724490216774637E-3</v>
      </c>
    </row>
    <row r="18" spans="1:10" x14ac:dyDescent="0.35">
      <c r="A18" s="14">
        <v>8</v>
      </c>
      <c r="B18" s="14">
        <v>0.85499999999999998</v>
      </c>
      <c r="C18" s="14">
        <v>0.81299999999999994</v>
      </c>
      <c r="D18" s="14">
        <v>0.76700000000000002</v>
      </c>
      <c r="E18" s="14">
        <v>0.88</v>
      </c>
      <c r="F18" s="21">
        <v>0.88500000000000001</v>
      </c>
      <c r="G18" s="21">
        <v>0.874</v>
      </c>
      <c r="H18" s="20">
        <f t="shared" si="0"/>
        <v>0.84566666666666668</v>
      </c>
      <c r="I18" s="20">
        <f t="shared" si="1"/>
        <v>4.6629032444032832E-2</v>
      </c>
      <c r="J18">
        <f t="shared" si="2"/>
        <v>7.7715054073388056E-3</v>
      </c>
    </row>
    <row r="19" spans="1:10" x14ac:dyDescent="0.35">
      <c r="A19" s="14">
        <v>8.5</v>
      </c>
      <c r="B19" s="14">
        <v>0.44899999999999995</v>
      </c>
      <c r="C19" s="14">
        <v>0.43799999999999994</v>
      </c>
      <c r="D19" s="14">
        <v>0.377</v>
      </c>
      <c r="E19" s="14">
        <v>0.38100000000000001</v>
      </c>
      <c r="F19" s="21">
        <v>0.41700000000000004</v>
      </c>
      <c r="G19" s="21">
        <v>0.45399999999999996</v>
      </c>
      <c r="H19" s="20">
        <f t="shared" si="0"/>
        <v>0.41933333333333334</v>
      </c>
      <c r="I19" s="20">
        <f t="shared" si="1"/>
        <v>3.3755987123274371E-2</v>
      </c>
      <c r="J19">
        <f t="shared" si="2"/>
        <v>5.6259978538790618E-3</v>
      </c>
    </row>
    <row r="20" spans="1:10" x14ac:dyDescent="0.35">
      <c r="A20" s="14">
        <v>9.1</v>
      </c>
      <c r="B20" s="14">
        <v>0.40900000000000003</v>
      </c>
      <c r="C20" s="14">
        <v>0.34399999999999997</v>
      </c>
      <c r="D20" s="14">
        <v>0.35</v>
      </c>
      <c r="E20" s="14">
        <v>0.32299999999999995</v>
      </c>
      <c r="F20" s="21">
        <v>0.371</v>
      </c>
      <c r="G20" s="21">
        <v>0.38300000000000001</v>
      </c>
      <c r="H20" s="20">
        <f t="shared" si="0"/>
        <v>0.36333333333333329</v>
      </c>
      <c r="I20" s="20">
        <f t="shared" si="1"/>
        <v>3.0689846312203457E-2</v>
      </c>
      <c r="J20">
        <f t="shared" si="2"/>
        <v>5.1149743853672429E-3</v>
      </c>
    </row>
    <row r="21" spans="1:10" x14ac:dyDescent="0.35">
      <c r="A21" s="14">
        <v>9.82</v>
      </c>
      <c r="B21" s="14">
        <v>0.35399999999999998</v>
      </c>
      <c r="C21" s="14">
        <v>0.27800000000000002</v>
      </c>
      <c r="D21" s="14">
        <v>0.31899999999999995</v>
      </c>
      <c r="E21" s="14">
        <v>0.31299999999999994</v>
      </c>
      <c r="F21" s="21">
        <v>0.31399999999999995</v>
      </c>
      <c r="G21" s="21">
        <v>0.31599999999999995</v>
      </c>
      <c r="H21" s="20">
        <f t="shared" si="0"/>
        <v>0.3156666666666666</v>
      </c>
      <c r="I21" s="20">
        <f t="shared" si="1"/>
        <v>2.4121912583098919E-2</v>
      </c>
      <c r="J21">
        <f t="shared" si="2"/>
        <v>4.0203187638498195E-3</v>
      </c>
    </row>
    <row r="22" spans="1:10" x14ac:dyDescent="0.35">
      <c r="A22" s="14">
        <v>10.66</v>
      </c>
      <c r="B22" s="14">
        <v>0.33199999999999996</v>
      </c>
      <c r="C22" s="14">
        <v>0.21599999999999997</v>
      </c>
      <c r="D22" s="14">
        <v>0.28700000000000003</v>
      </c>
      <c r="E22" s="14">
        <v>0.29100000000000004</v>
      </c>
      <c r="F22" s="21">
        <v>0.25</v>
      </c>
      <c r="G22" s="21">
        <v>0.248</v>
      </c>
      <c r="H22" s="20">
        <f t="shared" si="0"/>
        <v>0.27066666666666667</v>
      </c>
      <c r="I22" s="20">
        <f t="shared" si="1"/>
        <v>4.0917803785964366E-2</v>
      </c>
      <c r="J22">
        <f t="shared" si="2"/>
        <v>6.8196339643273943E-3</v>
      </c>
    </row>
    <row r="23" spans="1:10" x14ac:dyDescent="0.35">
      <c r="A23" s="14">
        <v>11.68</v>
      </c>
      <c r="B23" s="14">
        <v>0.31399999999999995</v>
      </c>
      <c r="C23" s="14">
        <v>0.20299999999999996</v>
      </c>
      <c r="D23" s="14">
        <v>0.26100000000000001</v>
      </c>
      <c r="E23" s="14">
        <v>0.28100000000000003</v>
      </c>
      <c r="F23" s="21">
        <v>0.18400000000000005</v>
      </c>
      <c r="G23" s="21">
        <v>0.20199999999999996</v>
      </c>
      <c r="H23" s="20">
        <f t="shared" si="0"/>
        <v>0.24083333333333332</v>
      </c>
      <c r="I23" s="20">
        <f t="shared" si="1"/>
        <v>5.2043891732523884E-2</v>
      </c>
      <c r="J23">
        <f t="shared" si="2"/>
        <v>8.6739819554206479E-3</v>
      </c>
    </row>
    <row r="24" spans="1:10" x14ac:dyDescent="0.35">
      <c r="A24" s="14">
        <v>12.9</v>
      </c>
      <c r="B24" s="14">
        <v>0.26800000000000002</v>
      </c>
      <c r="C24" s="14">
        <v>0.15500000000000003</v>
      </c>
      <c r="D24" s="14">
        <v>0.22599999999999998</v>
      </c>
      <c r="E24" s="14">
        <v>0.27100000000000002</v>
      </c>
      <c r="F24" s="21">
        <v>0.18100000000000005</v>
      </c>
      <c r="G24" s="21">
        <v>0.16200000000000003</v>
      </c>
      <c r="H24" s="20">
        <f t="shared" si="0"/>
        <v>0.21049999999999999</v>
      </c>
      <c r="I24" s="20">
        <f t="shared" si="1"/>
        <v>5.1979803770310758E-2</v>
      </c>
      <c r="J24">
        <f t="shared" si="2"/>
        <v>8.6633006283851257E-3</v>
      </c>
    </row>
    <row r="25" spans="1:10" x14ac:dyDescent="0.35">
      <c r="A25" s="14">
        <v>14.28</v>
      </c>
      <c r="B25" s="14">
        <v>0.26300000000000001</v>
      </c>
      <c r="C25" s="14">
        <v>0.10999999999999999</v>
      </c>
      <c r="D25" s="14">
        <v>0.21899999999999997</v>
      </c>
      <c r="E25" s="14">
        <v>0.22999999999999998</v>
      </c>
      <c r="F25" s="21">
        <v>0.19699999999999995</v>
      </c>
      <c r="G25" s="21">
        <v>0.14000000000000001</v>
      </c>
      <c r="H25" s="20">
        <f t="shared" si="0"/>
        <v>0.19316666666666663</v>
      </c>
      <c r="I25" s="20">
        <f t="shared" si="1"/>
        <v>5.7721457593053603E-2</v>
      </c>
      <c r="J25">
        <f t="shared" si="2"/>
        <v>9.6202429321755999E-3</v>
      </c>
    </row>
    <row r="26" spans="1:10" x14ac:dyDescent="0.35">
      <c r="A26" s="14">
        <v>16.059999999999999</v>
      </c>
      <c r="B26" s="14">
        <v>0.24099999999999999</v>
      </c>
      <c r="C26" s="14">
        <v>0.126</v>
      </c>
      <c r="D26" s="14">
        <v>0.19299999999999995</v>
      </c>
      <c r="E26" s="14">
        <v>0.24</v>
      </c>
      <c r="F26" s="21">
        <v>0.22499999999999998</v>
      </c>
      <c r="G26" s="21">
        <v>0.13400000000000001</v>
      </c>
      <c r="H26" s="20">
        <f t="shared" si="0"/>
        <v>0.19316666666666663</v>
      </c>
      <c r="I26" s="20">
        <f t="shared" si="1"/>
        <v>5.1974673319480053E-2</v>
      </c>
      <c r="J26">
        <f t="shared" si="2"/>
        <v>8.6624455532466754E-3</v>
      </c>
    </row>
    <row r="27" spans="1:10" x14ac:dyDescent="0.35">
      <c r="A27" s="14">
        <v>17.98</v>
      </c>
      <c r="B27" s="14">
        <v>0.25900000000000001</v>
      </c>
      <c r="C27" s="14">
        <v>9.8999999999999977E-2</v>
      </c>
      <c r="D27" s="14">
        <v>0.18899999999999995</v>
      </c>
      <c r="E27" s="14">
        <v>0.27200000000000002</v>
      </c>
      <c r="F27" s="21">
        <v>0.22599999999999998</v>
      </c>
      <c r="G27" s="21">
        <v>0.14100000000000001</v>
      </c>
      <c r="H27" s="20">
        <f t="shared" si="0"/>
        <v>0.19766666666666666</v>
      </c>
      <c r="I27" s="20">
        <f t="shared" si="1"/>
        <v>6.798725370734332E-2</v>
      </c>
      <c r="J27">
        <f t="shared" si="2"/>
        <v>1.1331208951223887E-2</v>
      </c>
    </row>
  </sheetData>
  <pageMargins left="0.7" right="0.7" top="0.75" bottom="0.75" header="0.3" footer="0.3"/>
  <ignoredErrors>
    <ignoredError sqref="H2:H27 I2:I2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BBEE-A5C0-4133-890C-6371BCBD3756}">
  <dimension ref="A1:AE29"/>
  <sheetViews>
    <sheetView tabSelected="1" topLeftCell="H1" workbookViewId="0">
      <selection activeCell="R2" sqref="R2:AE29"/>
    </sheetView>
  </sheetViews>
  <sheetFormatPr defaultRowHeight="14.5" x14ac:dyDescent="0.35"/>
  <sheetData>
    <row r="1" spans="1:31" x14ac:dyDescent="0.35">
      <c r="B1" t="s">
        <v>9</v>
      </c>
      <c r="R1" s="22"/>
      <c r="S1" s="22"/>
      <c r="T1" s="22"/>
      <c r="U1" s="22"/>
      <c r="V1" s="22"/>
      <c r="W1" s="22"/>
      <c r="X1" s="23"/>
      <c r="Y1" s="24"/>
      <c r="Z1" s="23"/>
      <c r="AA1" s="22"/>
      <c r="AB1" s="22"/>
      <c r="AC1" s="22"/>
      <c r="AD1" s="22"/>
    </row>
    <row r="2" spans="1:31" x14ac:dyDescent="0.35">
      <c r="A2" s="25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8" t="s">
        <v>9</v>
      </c>
      <c r="P2" s="8"/>
      <c r="Q2" s="8"/>
      <c r="R2" s="25" t="s">
        <v>11</v>
      </c>
      <c r="S2" s="25"/>
      <c r="T2" s="25"/>
      <c r="U2" s="8" t="s">
        <v>11</v>
      </c>
      <c r="V2" s="8"/>
      <c r="W2" s="8"/>
      <c r="X2" s="25"/>
      <c r="Y2" s="26"/>
      <c r="Z2" s="25"/>
      <c r="AA2" s="25"/>
      <c r="AB2" s="25"/>
      <c r="AC2" s="8" t="s">
        <v>12</v>
      </c>
      <c r="AD2" s="8"/>
      <c r="AE2" s="8"/>
    </row>
    <row r="3" spans="1:31" x14ac:dyDescent="0.35">
      <c r="A3" s="25">
        <v>0</v>
      </c>
      <c r="B3" s="25">
        <v>63.6</v>
      </c>
      <c r="C3" s="25">
        <v>52.1</v>
      </c>
      <c r="D3" s="25">
        <v>77.3</v>
      </c>
      <c r="E3" s="25">
        <v>67.900000000000006</v>
      </c>
      <c r="F3" s="25">
        <v>46.399999999999991</v>
      </c>
      <c r="G3" s="25">
        <v>57.3</v>
      </c>
      <c r="H3" s="25">
        <v>43.800000000000004</v>
      </c>
      <c r="I3" s="25">
        <v>48.000000000000007</v>
      </c>
      <c r="J3" s="25">
        <v>52.599999999999994</v>
      </c>
      <c r="K3" s="25">
        <v>36.5</v>
      </c>
      <c r="L3" s="25">
        <v>47</v>
      </c>
      <c r="M3" s="25">
        <v>45.4</v>
      </c>
      <c r="N3" s="25">
        <v>42.099999999999994</v>
      </c>
      <c r="O3" s="8">
        <f>AVERAGE(B3:N3)</f>
        <v>52.307692307692307</v>
      </c>
      <c r="P3" s="8">
        <f>STDEV(B3:N3)</f>
        <v>11.460472760642785</v>
      </c>
      <c r="Q3" s="8">
        <f>P3/SQRT(13)</f>
        <v>3.1785632445812233</v>
      </c>
      <c r="R3" s="25">
        <v>51.900000000000006</v>
      </c>
      <c r="S3" s="25">
        <v>53.6</v>
      </c>
      <c r="T3" s="25">
        <v>36</v>
      </c>
      <c r="U3" s="8">
        <f t="shared" ref="U3:U28" si="0">AVERAGE(R3:T3)</f>
        <v>47.166666666666664</v>
      </c>
      <c r="V3" s="8">
        <f>STDEV(R3:T3)</f>
        <v>9.7079005626002264</v>
      </c>
      <c r="W3" s="8">
        <f>V3/SQRT(3)</f>
        <v>5.6048590030833605</v>
      </c>
      <c r="X3" s="27">
        <v>63.3</v>
      </c>
      <c r="Y3" s="28">
        <v>47.400000000000006</v>
      </c>
      <c r="Z3" s="27">
        <v>60.3</v>
      </c>
      <c r="AA3" s="25">
        <v>54</v>
      </c>
      <c r="AB3" s="25">
        <v>78.300000000000011</v>
      </c>
      <c r="AC3" s="8">
        <f>AVERAGE(X3:AB3)</f>
        <v>60.660000000000004</v>
      </c>
      <c r="AD3" s="8">
        <f>STDEV(X3:AB3)</f>
        <v>11.602284257851959</v>
      </c>
      <c r="AE3" s="8">
        <f>AD3/SQRT(5)</f>
        <v>5.1886992589665359</v>
      </c>
    </row>
    <row r="4" spans="1:31" x14ac:dyDescent="0.35">
      <c r="A4" s="25">
        <v>0.5</v>
      </c>
      <c r="B4" s="25">
        <v>27</v>
      </c>
      <c r="C4" s="25">
        <v>30.900000000000002</v>
      </c>
      <c r="D4" s="25">
        <v>19.299999999999997</v>
      </c>
      <c r="E4" s="25">
        <v>56.400000000000006</v>
      </c>
      <c r="F4" s="25">
        <v>45.2</v>
      </c>
      <c r="G4" s="25">
        <v>29.900000000000002</v>
      </c>
      <c r="H4" s="25">
        <v>25.199999999999996</v>
      </c>
      <c r="I4" s="25">
        <v>32.999999999999993</v>
      </c>
      <c r="J4" s="25">
        <v>38.899999999999991</v>
      </c>
      <c r="K4" s="25">
        <v>40</v>
      </c>
      <c r="L4" s="25">
        <v>38.5</v>
      </c>
      <c r="M4" s="25">
        <v>30.7</v>
      </c>
      <c r="N4" s="25">
        <v>23.4</v>
      </c>
      <c r="O4" s="8">
        <f t="shared" ref="O4:O28" si="1">AVERAGE(B4:N4)</f>
        <v>33.723076923076917</v>
      </c>
      <c r="P4" s="8">
        <f t="shared" ref="P4:P28" si="2">STDEV(B4:N4)</f>
        <v>9.9985960552931274</v>
      </c>
      <c r="Q4" s="8">
        <f t="shared" ref="Q4:Q28" si="3">P4/SQRT(13)</f>
        <v>2.7731115969239499</v>
      </c>
      <c r="R4" s="25">
        <v>58.899999999999991</v>
      </c>
      <c r="S4" s="25">
        <v>51.7</v>
      </c>
      <c r="T4" s="25">
        <v>26.1</v>
      </c>
      <c r="U4" s="8">
        <f t="shared" si="0"/>
        <v>45.566666666666663</v>
      </c>
      <c r="V4" s="8">
        <f t="shared" ref="V4:V28" si="4">STDEV(R4:T4)</f>
        <v>17.238716116153594</v>
      </c>
      <c r="W4" s="8">
        <f t="shared" ref="W4:W28" si="5">V4/SQRT(3)</f>
        <v>9.9527773901448171</v>
      </c>
      <c r="X4" s="27">
        <v>52.7</v>
      </c>
      <c r="Y4" s="28">
        <v>9.6999999999999993</v>
      </c>
      <c r="Z4" s="27">
        <v>25</v>
      </c>
      <c r="AA4" s="25">
        <v>31.500000000000007</v>
      </c>
      <c r="AB4" s="25">
        <v>68.5</v>
      </c>
      <c r="AC4" s="8">
        <f t="shared" ref="AC4:AC29" si="6">AVERAGE(X4:AB4)</f>
        <v>37.480000000000004</v>
      </c>
      <c r="AD4" s="8">
        <f t="shared" ref="AD4:AD29" si="7">STDEV(X4:AB4)</f>
        <v>23.222446038262209</v>
      </c>
      <c r="AE4" s="8">
        <f t="shared" ref="AE4:AE29" si="8">AD4/SQRT(5)</f>
        <v>10.385393589074996</v>
      </c>
    </row>
    <row r="5" spans="1:31" x14ac:dyDescent="0.35">
      <c r="A5" s="25">
        <v>1</v>
      </c>
      <c r="B5" s="25">
        <v>29.9</v>
      </c>
      <c r="C5" s="25">
        <v>48.300000000000004</v>
      </c>
      <c r="D5" s="25">
        <v>30.3</v>
      </c>
      <c r="E5" s="25">
        <v>50.5</v>
      </c>
      <c r="F5" s="25">
        <v>53.699999999999996</v>
      </c>
      <c r="G5" s="25">
        <v>40.9</v>
      </c>
      <c r="H5" s="25">
        <v>40.800000000000004</v>
      </c>
      <c r="I5" s="25">
        <v>44.5</v>
      </c>
      <c r="J5" s="25">
        <v>53.6</v>
      </c>
      <c r="K5" s="25">
        <v>51.7</v>
      </c>
      <c r="L5" s="25">
        <v>51</v>
      </c>
      <c r="M5" s="25">
        <v>38.200000000000003</v>
      </c>
      <c r="N5" s="25">
        <v>31.999999999999996</v>
      </c>
      <c r="O5" s="8">
        <f t="shared" si="1"/>
        <v>43.492307692307691</v>
      </c>
      <c r="P5" s="8">
        <f t="shared" si="2"/>
        <v>8.8325592307158054</v>
      </c>
      <c r="Q5" s="8">
        <f t="shared" si="3"/>
        <v>2.4497111692245079</v>
      </c>
      <c r="R5" s="25">
        <v>56.600000000000009</v>
      </c>
      <c r="S5" s="25">
        <v>56.8</v>
      </c>
      <c r="T5" s="25">
        <v>40.199999999999996</v>
      </c>
      <c r="U5" s="8">
        <f t="shared" si="0"/>
        <v>51.199999999999996</v>
      </c>
      <c r="V5" s="8">
        <f t="shared" si="4"/>
        <v>9.526804291051679</v>
      </c>
      <c r="W5" s="8">
        <f t="shared" si="5"/>
        <v>5.5003030219555686</v>
      </c>
      <c r="X5" s="27">
        <v>72.800000000000011</v>
      </c>
      <c r="Y5" s="28">
        <v>15.5</v>
      </c>
      <c r="Z5" s="27">
        <v>29.2</v>
      </c>
      <c r="AA5" s="25">
        <v>41.900000000000006</v>
      </c>
      <c r="AB5" s="25">
        <v>66.099999999999994</v>
      </c>
      <c r="AC5" s="8">
        <f t="shared" si="6"/>
        <v>45.100000000000009</v>
      </c>
      <c r="AD5" s="8">
        <f t="shared" si="7"/>
        <v>24.225503090751285</v>
      </c>
      <c r="AE5" s="8">
        <f t="shared" si="8"/>
        <v>10.833974340010226</v>
      </c>
    </row>
    <row r="6" spans="1:31" x14ac:dyDescent="0.35">
      <c r="A6" s="25">
        <v>1.5</v>
      </c>
      <c r="B6" s="25">
        <v>36.400000000000006</v>
      </c>
      <c r="C6" s="25">
        <v>43.699999999999996</v>
      </c>
      <c r="D6" s="25">
        <v>31.3</v>
      </c>
      <c r="E6" s="25">
        <v>46.5</v>
      </c>
      <c r="F6" s="25">
        <v>49.599999999999994</v>
      </c>
      <c r="G6" s="25">
        <v>43.4</v>
      </c>
      <c r="H6" s="25">
        <v>42.6</v>
      </c>
      <c r="I6" s="25">
        <v>45.699999999999996</v>
      </c>
      <c r="J6" s="25">
        <v>49.1</v>
      </c>
      <c r="K6" s="25">
        <v>56.600000000000009</v>
      </c>
      <c r="L6" s="25">
        <v>46.099999999999994</v>
      </c>
      <c r="M6" s="25">
        <v>43</v>
      </c>
      <c r="N6" s="25">
        <v>42.6</v>
      </c>
      <c r="O6" s="8">
        <f t="shared" si="1"/>
        <v>44.353846153846156</v>
      </c>
      <c r="P6" s="8">
        <f t="shared" si="2"/>
        <v>6.1405232383752049</v>
      </c>
      <c r="Q6" s="8">
        <f t="shared" si="3"/>
        <v>1.7030747226261529</v>
      </c>
      <c r="R6" s="25">
        <v>63.7</v>
      </c>
      <c r="S6" s="25">
        <v>61.300000000000004</v>
      </c>
      <c r="T6" s="25">
        <v>68.8</v>
      </c>
      <c r="U6" s="8">
        <f t="shared" si="0"/>
        <v>64.600000000000009</v>
      </c>
      <c r="V6" s="8">
        <f t="shared" si="4"/>
        <v>3.8301436004411076</v>
      </c>
      <c r="W6" s="8">
        <f t="shared" si="5"/>
        <v>2.2113344387495961</v>
      </c>
      <c r="X6" s="27">
        <v>73.799999999999983</v>
      </c>
      <c r="Y6" s="28">
        <v>17.399999999999999</v>
      </c>
      <c r="Z6" s="27">
        <v>32.9</v>
      </c>
      <c r="AA6" s="25">
        <v>42.2</v>
      </c>
      <c r="AB6" s="25">
        <v>64.800000000000011</v>
      </c>
      <c r="AC6" s="8">
        <f t="shared" si="6"/>
        <v>46.220000000000006</v>
      </c>
      <c r="AD6" s="8">
        <f t="shared" si="7"/>
        <v>23.076221527797802</v>
      </c>
      <c r="AE6" s="8">
        <f t="shared" si="8"/>
        <v>10.319999999999988</v>
      </c>
    </row>
    <row r="7" spans="1:31" x14ac:dyDescent="0.35">
      <c r="A7" s="25">
        <v>2</v>
      </c>
      <c r="B7" s="25">
        <v>43.900000000000006</v>
      </c>
      <c r="C7" s="25">
        <v>42.6</v>
      </c>
      <c r="D7" s="25">
        <v>35.5</v>
      </c>
      <c r="E7" s="25">
        <v>49.100000000000009</v>
      </c>
      <c r="F7" s="25">
        <v>58.699999999999996</v>
      </c>
      <c r="G7" s="25">
        <v>39.500000000000007</v>
      </c>
      <c r="H7" s="25">
        <v>46.7</v>
      </c>
      <c r="I7" s="25">
        <v>47.199999999999996</v>
      </c>
      <c r="J7" s="25">
        <v>46.899999999999991</v>
      </c>
      <c r="K7" s="25">
        <v>56.8</v>
      </c>
      <c r="L7" s="25">
        <v>51.900000000000006</v>
      </c>
      <c r="M7" s="25">
        <v>42.8</v>
      </c>
      <c r="N7" s="25">
        <v>36.6</v>
      </c>
      <c r="O7" s="8">
        <f t="shared" si="1"/>
        <v>46.015384615384612</v>
      </c>
      <c r="P7" s="8">
        <f t="shared" si="2"/>
        <v>7.0247000118447209</v>
      </c>
      <c r="Q7" s="8">
        <f t="shared" si="3"/>
        <v>1.9483012374968181</v>
      </c>
      <c r="R7" s="25">
        <v>67</v>
      </c>
      <c r="S7" s="25">
        <v>62.2</v>
      </c>
      <c r="T7" s="25">
        <v>41.400000000000006</v>
      </c>
      <c r="U7" s="8">
        <f t="shared" si="0"/>
        <v>56.866666666666667</v>
      </c>
      <c r="V7" s="8">
        <f t="shared" si="4"/>
        <v>13.607840876984639</v>
      </c>
      <c r="W7" s="8">
        <f t="shared" si="5"/>
        <v>7.8564905934166749</v>
      </c>
      <c r="X7" s="27">
        <v>73</v>
      </c>
      <c r="Y7" s="28">
        <v>18.299999999999997</v>
      </c>
      <c r="Z7" s="27">
        <v>38.5</v>
      </c>
      <c r="AA7" s="25">
        <v>44.800000000000004</v>
      </c>
      <c r="AB7" s="25">
        <v>62.1</v>
      </c>
      <c r="AC7" s="8">
        <f t="shared" si="6"/>
        <v>47.34</v>
      </c>
      <c r="AD7" s="8">
        <f t="shared" si="7"/>
        <v>21.238008381201848</v>
      </c>
      <c r="AE7" s="8">
        <f t="shared" si="8"/>
        <v>9.49792608941552</v>
      </c>
    </row>
    <row r="8" spans="1:31" x14ac:dyDescent="0.35">
      <c r="A8" s="25">
        <v>2.5</v>
      </c>
      <c r="B8" s="25">
        <v>51.8</v>
      </c>
      <c r="C8" s="25">
        <v>44.000000000000007</v>
      </c>
      <c r="D8" s="25">
        <v>35.700000000000003</v>
      </c>
      <c r="E8" s="25">
        <v>45.099999999999994</v>
      </c>
      <c r="F8" s="25">
        <v>57.800000000000004</v>
      </c>
      <c r="G8" s="25">
        <v>46.400000000000006</v>
      </c>
      <c r="H8" s="25">
        <v>42.8</v>
      </c>
      <c r="I8" s="25">
        <v>44.100000000000009</v>
      </c>
      <c r="J8" s="25">
        <v>51.099999999999994</v>
      </c>
      <c r="K8" s="25">
        <v>57.900000000000006</v>
      </c>
      <c r="L8" s="25">
        <v>44.600000000000009</v>
      </c>
      <c r="M8" s="25">
        <v>47.5</v>
      </c>
      <c r="N8" s="25">
        <v>38.699999999999996</v>
      </c>
      <c r="O8" s="8">
        <f t="shared" si="1"/>
        <v>46.730769230769241</v>
      </c>
      <c r="P8" s="8">
        <f t="shared" si="2"/>
        <v>6.5572332345515214</v>
      </c>
      <c r="Q8" s="8">
        <f t="shared" si="3"/>
        <v>1.8186492809501615</v>
      </c>
      <c r="R8" s="25">
        <v>67</v>
      </c>
      <c r="S8" s="25">
        <v>60.6</v>
      </c>
      <c r="T8" s="25">
        <v>70.900000000000006</v>
      </c>
      <c r="U8" s="8">
        <f t="shared" si="0"/>
        <v>66.166666666666671</v>
      </c>
      <c r="V8" s="8">
        <f t="shared" si="4"/>
        <v>5.2003205029433861</v>
      </c>
      <c r="W8" s="8">
        <f t="shared" si="5"/>
        <v>3.0024064422466941</v>
      </c>
      <c r="X8" s="27">
        <v>72.600000000000009</v>
      </c>
      <c r="Y8" s="28">
        <v>15.4</v>
      </c>
      <c r="Z8" s="27">
        <v>42.8</v>
      </c>
      <c r="AA8" s="25">
        <v>41.2</v>
      </c>
      <c r="AB8" s="25">
        <v>75</v>
      </c>
      <c r="AC8" s="8">
        <f t="shared" si="6"/>
        <v>49.4</v>
      </c>
      <c r="AD8" s="8">
        <f t="shared" si="7"/>
        <v>24.801209647918391</v>
      </c>
      <c r="AE8" s="8">
        <f t="shared" si="8"/>
        <v>11.091438139393828</v>
      </c>
    </row>
    <row r="9" spans="1:31" x14ac:dyDescent="0.35">
      <c r="A9" s="25">
        <v>3</v>
      </c>
      <c r="B9" s="25">
        <v>36.300000000000004</v>
      </c>
      <c r="C9" s="25">
        <v>41.8</v>
      </c>
      <c r="D9" s="25">
        <v>39.599999999999994</v>
      </c>
      <c r="E9" s="25">
        <v>43.3</v>
      </c>
      <c r="F9" s="25">
        <v>48.500000000000007</v>
      </c>
      <c r="G9" s="25">
        <v>44.400000000000006</v>
      </c>
      <c r="H9" s="25">
        <v>45.300000000000004</v>
      </c>
      <c r="I9" s="25">
        <v>46.2</v>
      </c>
      <c r="J9" s="25">
        <v>54.199999999999996</v>
      </c>
      <c r="K9" s="25">
        <v>60.699999999999989</v>
      </c>
      <c r="L9" s="25">
        <v>52.199999999999996</v>
      </c>
      <c r="M9" s="25">
        <v>39.400000000000006</v>
      </c>
      <c r="N9" s="25">
        <v>47.600000000000009</v>
      </c>
      <c r="O9" s="8">
        <f t="shared" si="1"/>
        <v>46.115384615384613</v>
      </c>
      <c r="P9" s="8">
        <f t="shared" si="2"/>
        <v>6.6897740562052661</v>
      </c>
      <c r="Q9" s="8">
        <f t="shared" si="3"/>
        <v>1.855409490839754</v>
      </c>
      <c r="R9" s="25">
        <v>72.400000000000006</v>
      </c>
      <c r="S9" s="25">
        <v>60.900000000000006</v>
      </c>
      <c r="T9" s="25">
        <v>51.099999999999994</v>
      </c>
      <c r="U9" s="8">
        <f t="shared" si="0"/>
        <v>61.466666666666669</v>
      </c>
      <c r="V9" s="8">
        <f t="shared" si="4"/>
        <v>10.661300733650368</v>
      </c>
      <c r="W9" s="8">
        <f t="shared" si="5"/>
        <v>6.1553048484845947</v>
      </c>
      <c r="X9" s="27">
        <v>64.5</v>
      </c>
      <c r="Y9" s="28">
        <v>13</v>
      </c>
      <c r="Z9" s="27">
        <v>37.6</v>
      </c>
      <c r="AA9" s="25">
        <v>37.099999999999994</v>
      </c>
      <c r="AB9" s="25">
        <v>76.000000000000014</v>
      </c>
      <c r="AC9" s="8">
        <f t="shared" si="6"/>
        <v>45.64</v>
      </c>
      <c r="AD9" s="8">
        <f t="shared" si="7"/>
        <v>24.901666610891745</v>
      </c>
      <c r="AE9" s="8">
        <f t="shared" si="8"/>
        <v>11.136363858998148</v>
      </c>
    </row>
    <row r="10" spans="1:31" x14ac:dyDescent="0.35">
      <c r="A10" s="25">
        <v>3.5</v>
      </c>
      <c r="B10" s="25">
        <v>41.500000000000007</v>
      </c>
      <c r="C10" s="25">
        <v>42.8</v>
      </c>
      <c r="D10" s="25">
        <v>36.099999999999994</v>
      </c>
      <c r="E10" s="25">
        <v>40.5</v>
      </c>
      <c r="F10" s="25">
        <v>47.899999999999991</v>
      </c>
      <c r="G10" s="25">
        <v>49.6</v>
      </c>
      <c r="H10" s="25">
        <v>47.999999999999993</v>
      </c>
      <c r="I10" s="25">
        <v>45.100000000000009</v>
      </c>
      <c r="J10" s="25">
        <v>54.4</v>
      </c>
      <c r="K10" s="25">
        <v>59.400000000000006</v>
      </c>
      <c r="L10" s="25">
        <v>51.2</v>
      </c>
      <c r="M10" s="25">
        <v>45.8</v>
      </c>
      <c r="N10" s="25">
        <v>46.399999999999991</v>
      </c>
      <c r="O10" s="8">
        <f t="shared" si="1"/>
        <v>46.823076923076925</v>
      </c>
      <c r="P10" s="8">
        <f t="shared" si="2"/>
        <v>6.1147572650315452</v>
      </c>
      <c r="Q10" s="8">
        <f t="shared" si="3"/>
        <v>1.6959285273913218</v>
      </c>
      <c r="R10" s="25">
        <v>72.900000000000006</v>
      </c>
      <c r="S10" s="25">
        <v>64.3</v>
      </c>
      <c r="T10" s="25">
        <v>43.1</v>
      </c>
      <c r="U10" s="8">
        <f t="shared" si="0"/>
        <v>60.099999999999994</v>
      </c>
      <c r="V10" s="8">
        <f t="shared" si="4"/>
        <v>15.337535656030356</v>
      </c>
      <c r="W10" s="8">
        <f t="shared" si="5"/>
        <v>8.8551303397146093</v>
      </c>
      <c r="X10" s="27">
        <v>63.3</v>
      </c>
      <c r="Y10" s="28">
        <v>18.2</v>
      </c>
      <c r="Z10" s="27">
        <v>31.299999999999997</v>
      </c>
      <c r="AA10" s="25">
        <v>36.400000000000006</v>
      </c>
      <c r="AB10" s="25">
        <v>66.5</v>
      </c>
      <c r="AC10" s="8">
        <f t="shared" si="6"/>
        <v>43.14</v>
      </c>
      <c r="AD10" s="8">
        <f t="shared" si="7"/>
        <v>20.974579852764631</v>
      </c>
      <c r="AE10" s="8">
        <f t="shared" si="8"/>
        <v>9.3801172700558482</v>
      </c>
    </row>
    <row r="11" spans="1:31" x14ac:dyDescent="0.35">
      <c r="A11" s="25">
        <v>4</v>
      </c>
      <c r="B11" s="25">
        <v>41.900000000000006</v>
      </c>
      <c r="C11" s="25">
        <v>38.699999999999996</v>
      </c>
      <c r="D11" s="25">
        <v>34.099999999999994</v>
      </c>
      <c r="E11" s="25">
        <v>35.5</v>
      </c>
      <c r="F11" s="25">
        <v>58.8</v>
      </c>
      <c r="G11" s="25">
        <v>49.999999999999993</v>
      </c>
      <c r="H11" s="25">
        <v>48.3</v>
      </c>
      <c r="I11" s="25">
        <v>45.2</v>
      </c>
      <c r="J11" s="25">
        <v>54.300000000000004</v>
      </c>
      <c r="K11" s="25">
        <v>61.299999999999983</v>
      </c>
      <c r="L11" s="25">
        <v>50.100000000000009</v>
      </c>
      <c r="M11" s="25">
        <v>42.7</v>
      </c>
      <c r="N11" s="25">
        <v>41.199999999999996</v>
      </c>
      <c r="O11" s="8">
        <f t="shared" si="1"/>
        <v>46.315384615384623</v>
      </c>
      <c r="P11" s="8">
        <f t="shared" si="2"/>
        <v>8.4663890525856846</v>
      </c>
      <c r="Q11" s="8">
        <f t="shared" si="3"/>
        <v>2.3481538343942057</v>
      </c>
      <c r="R11" s="25">
        <v>71.3</v>
      </c>
      <c r="S11" s="25">
        <v>62.300000000000004</v>
      </c>
      <c r="T11" s="25">
        <v>59.899999999999991</v>
      </c>
      <c r="U11" s="8">
        <f t="shared" si="0"/>
        <v>64.5</v>
      </c>
      <c r="V11" s="8">
        <f t="shared" si="4"/>
        <v>6.0099916805266886</v>
      </c>
      <c r="W11" s="8">
        <f t="shared" si="5"/>
        <v>3.4698703145794951</v>
      </c>
      <c r="X11" s="27">
        <v>65.400000000000006</v>
      </c>
      <c r="Y11" s="28">
        <v>7.5</v>
      </c>
      <c r="Z11" s="27">
        <v>42.7</v>
      </c>
      <c r="AA11" s="25">
        <v>40.400000000000006</v>
      </c>
      <c r="AB11" s="25">
        <v>79.099999999999994</v>
      </c>
      <c r="AC11" s="8">
        <f t="shared" si="6"/>
        <v>47.019999999999996</v>
      </c>
      <c r="AD11" s="8">
        <f t="shared" si="7"/>
        <v>27.346242886363768</v>
      </c>
      <c r="AE11" s="8">
        <f t="shared" si="8"/>
        <v>12.229611604625887</v>
      </c>
    </row>
    <row r="12" spans="1:31" x14ac:dyDescent="0.35">
      <c r="A12" s="25">
        <v>4.5</v>
      </c>
      <c r="B12" s="25">
        <v>43.5</v>
      </c>
      <c r="C12" s="25">
        <v>37.1</v>
      </c>
      <c r="D12" s="25">
        <v>38.9</v>
      </c>
      <c r="E12" s="25">
        <v>33.500000000000014</v>
      </c>
      <c r="F12" s="25">
        <v>56.300000000000004</v>
      </c>
      <c r="G12" s="25">
        <v>47.6</v>
      </c>
      <c r="H12" s="25">
        <v>47.399999999999991</v>
      </c>
      <c r="I12" s="25">
        <v>43.599999999999994</v>
      </c>
      <c r="J12" s="25">
        <v>51.600000000000009</v>
      </c>
      <c r="K12" s="25">
        <v>63.599999999999994</v>
      </c>
      <c r="L12" s="25">
        <v>57.900000000000006</v>
      </c>
      <c r="M12" s="25">
        <v>45.499999999999993</v>
      </c>
      <c r="N12" s="25">
        <v>39.400000000000006</v>
      </c>
      <c r="O12" s="8">
        <f t="shared" si="1"/>
        <v>46.607692307692304</v>
      </c>
      <c r="P12" s="8">
        <f t="shared" si="2"/>
        <v>8.8044933167163446</v>
      </c>
      <c r="Q12" s="8">
        <f t="shared" si="3"/>
        <v>2.4419270852231376</v>
      </c>
      <c r="R12" s="25">
        <v>74.900000000000006</v>
      </c>
      <c r="S12" s="25">
        <v>61.1</v>
      </c>
      <c r="T12" s="25">
        <v>44.7</v>
      </c>
      <c r="U12" s="8">
        <f t="shared" si="0"/>
        <v>60.233333333333327</v>
      </c>
      <c r="V12" s="8">
        <f t="shared" si="4"/>
        <v>15.118641914316729</v>
      </c>
      <c r="W12" s="8">
        <f t="shared" si="5"/>
        <v>8.7287519790123227</v>
      </c>
      <c r="X12" s="27">
        <v>67.499999999999986</v>
      </c>
      <c r="Y12" s="28">
        <v>17.299999999999997</v>
      </c>
      <c r="Z12" s="27">
        <v>33.6</v>
      </c>
      <c r="AA12" s="25">
        <v>38.300000000000004</v>
      </c>
      <c r="AB12" s="25">
        <v>67.900000000000006</v>
      </c>
      <c r="AC12" s="8">
        <f t="shared" si="6"/>
        <v>44.92</v>
      </c>
      <c r="AD12" s="8">
        <f t="shared" si="7"/>
        <v>22.207926512846715</v>
      </c>
      <c r="AE12" s="8">
        <f t="shared" si="8"/>
        <v>9.9316866644090211</v>
      </c>
    </row>
    <row r="13" spans="1:31" x14ac:dyDescent="0.35">
      <c r="A13" s="25">
        <v>5</v>
      </c>
      <c r="B13" s="25">
        <v>48.9</v>
      </c>
      <c r="C13" s="25">
        <v>42.999999999999993</v>
      </c>
      <c r="D13" s="25">
        <v>32.4</v>
      </c>
      <c r="E13" s="25">
        <v>33.300000000000011</v>
      </c>
      <c r="F13" s="25">
        <v>54.7</v>
      </c>
      <c r="G13" s="25">
        <v>52.4</v>
      </c>
      <c r="H13" s="25">
        <v>47.2</v>
      </c>
      <c r="I13" s="25">
        <v>45.7</v>
      </c>
      <c r="J13" s="25">
        <v>54.6</v>
      </c>
      <c r="K13" s="25">
        <v>64.300000000000011</v>
      </c>
      <c r="L13" s="25">
        <v>58.100000000000009</v>
      </c>
      <c r="M13" s="25">
        <v>48.800000000000004</v>
      </c>
      <c r="N13" s="25">
        <v>39.699999999999996</v>
      </c>
      <c r="O13" s="8">
        <f t="shared" si="1"/>
        <v>47.930769230769229</v>
      </c>
      <c r="P13" s="8">
        <f t="shared" si="2"/>
        <v>9.292325203753256</v>
      </c>
      <c r="Q13" s="8">
        <f t="shared" si="3"/>
        <v>2.5772273069552867</v>
      </c>
      <c r="R13" s="25">
        <v>73.699999999999989</v>
      </c>
      <c r="S13" s="25">
        <v>56.8</v>
      </c>
      <c r="T13" s="25">
        <v>51.699999999999996</v>
      </c>
      <c r="U13" s="8">
        <f t="shared" si="0"/>
        <v>60.733333333333327</v>
      </c>
      <c r="V13" s="8">
        <f t="shared" si="4"/>
        <v>11.515352071618677</v>
      </c>
      <c r="W13" s="8">
        <f t="shared" si="5"/>
        <v>6.6483916183623588</v>
      </c>
      <c r="X13" s="27">
        <v>61.799999999999983</v>
      </c>
      <c r="Y13" s="28">
        <v>21.2</v>
      </c>
      <c r="Z13" s="27">
        <v>36.299999999999997</v>
      </c>
      <c r="AA13" s="25">
        <v>29.700000000000003</v>
      </c>
      <c r="AB13" s="25">
        <v>70.2</v>
      </c>
      <c r="AC13" s="8">
        <f t="shared" si="6"/>
        <v>43.839999999999996</v>
      </c>
      <c r="AD13" s="8">
        <f t="shared" si="7"/>
        <v>21.135112963975359</v>
      </c>
      <c r="AE13" s="8">
        <f t="shared" si="8"/>
        <v>9.4519098599171922</v>
      </c>
    </row>
    <row r="14" spans="1:31" x14ac:dyDescent="0.35">
      <c r="A14" s="25">
        <v>5.5</v>
      </c>
      <c r="B14" s="25">
        <v>46.3</v>
      </c>
      <c r="C14" s="25">
        <v>34.799999999999997</v>
      </c>
      <c r="D14" s="25">
        <v>36.299999999999997</v>
      </c>
      <c r="E14" s="25">
        <v>30.900000000000006</v>
      </c>
      <c r="F14" s="25">
        <v>55.6</v>
      </c>
      <c r="G14" s="25">
        <v>50.5</v>
      </c>
      <c r="H14" s="25">
        <v>43.100000000000009</v>
      </c>
      <c r="I14" s="25">
        <v>42.100000000000009</v>
      </c>
      <c r="J14" s="25">
        <v>57</v>
      </c>
      <c r="K14" s="25">
        <v>61</v>
      </c>
      <c r="L14" s="25">
        <v>57.4</v>
      </c>
      <c r="M14" s="25">
        <v>45.5</v>
      </c>
      <c r="N14" s="25">
        <v>36.299999999999997</v>
      </c>
      <c r="O14" s="8">
        <f t="shared" si="1"/>
        <v>45.907692307692301</v>
      </c>
      <c r="P14" s="8">
        <f t="shared" si="2"/>
        <v>9.8058198313095009</v>
      </c>
      <c r="Q14" s="8">
        <f t="shared" si="3"/>
        <v>2.719645092288312</v>
      </c>
      <c r="R14" s="25">
        <v>75.400000000000006</v>
      </c>
      <c r="S14" s="25">
        <v>62.2</v>
      </c>
      <c r="T14" s="25">
        <v>60.699999999999989</v>
      </c>
      <c r="U14" s="8">
        <f t="shared" si="0"/>
        <v>66.100000000000009</v>
      </c>
      <c r="V14" s="8">
        <f t="shared" si="4"/>
        <v>8.0888812576276639</v>
      </c>
      <c r="W14" s="8">
        <f t="shared" si="5"/>
        <v>4.670117771534251</v>
      </c>
      <c r="X14" s="27">
        <v>66.799999999999983</v>
      </c>
      <c r="Y14" s="28">
        <v>15.499999999999998</v>
      </c>
      <c r="Z14" s="27">
        <v>39.099999999999994</v>
      </c>
      <c r="AA14" s="25">
        <v>31.799999999999997</v>
      </c>
      <c r="AB14" s="25">
        <v>65.300000000000011</v>
      </c>
      <c r="AC14" s="8">
        <f t="shared" si="6"/>
        <v>43.7</v>
      </c>
      <c r="AD14" s="8">
        <f t="shared" si="7"/>
        <v>22.125663831849185</v>
      </c>
      <c r="AE14" s="8">
        <f t="shared" si="8"/>
        <v>9.8948976750646498</v>
      </c>
    </row>
    <row r="15" spans="1:31" x14ac:dyDescent="0.35">
      <c r="A15" s="25">
        <v>6</v>
      </c>
      <c r="B15" s="25">
        <v>45.399999999999991</v>
      </c>
      <c r="C15" s="25">
        <v>36.200000000000003</v>
      </c>
      <c r="D15" s="25">
        <v>32.299999999999997</v>
      </c>
      <c r="E15" s="25">
        <v>29.599999999999994</v>
      </c>
      <c r="F15" s="25">
        <v>57.300000000000004</v>
      </c>
      <c r="G15" s="25">
        <v>49.8</v>
      </c>
      <c r="H15" s="25">
        <v>45.199999999999996</v>
      </c>
      <c r="I15" s="25">
        <v>42.8</v>
      </c>
      <c r="J15" s="25">
        <v>57.099999999999994</v>
      </c>
      <c r="K15" s="25">
        <v>66.699999999999989</v>
      </c>
      <c r="L15" s="25">
        <v>53.899999999999991</v>
      </c>
      <c r="M15" s="25">
        <v>51.4</v>
      </c>
      <c r="N15" s="25">
        <v>44.399999999999991</v>
      </c>
      <c r="O15" s="8">
        <f t="shared" si="1"/>
        <v>47.08461538461539</v>
      </c>
      <c r="P15" s="8">
        <f t="shared" si="2"/>
        <v>10.553818120617606</v>
      </c>
      <c r="Q15" s="8">
        <f t="shared" si="3"/>
        <v>2.9271024912159826</v>
      </c>
      <c r="R15" s="25">
        <v>73.699999999999989</v>
      </c>
      <c r="S15" s="25">
        <v>60.5</v>
      </c>
      <c r="T15" s="25">
        <v>82.3</v>
      </c>
      <c r="U15" s="8">
        <f t="shared" si="0"/>
        <v>72.166666666666671</v>
      </c>
      <c r="V15" s="8">
        <f t="shared" si="4"/>
        <v>10.98058893381101</v>
      </c>
      <c r="W15" s="8">
        <f t="shared" si="5"/>
        <v>6.3396459767964126</v>
      </c>
      <c r="X15" s="27">
        <v>62.400000000000006</v>
      </c>
      <c r="Y15" s="28">
        <v>13.599999999999998</v>
      </c>
      <c r="Z15" s="27">
        <v>42.300000000000004</v>
      </c>
      <c r="AA15" s="25">
        <v>40.099999999999994</v>
      </c>
      <c r="AB15" s="25">
        <v>65.000000000000014</v>
      </c>
      <c r="AC15" s="8">
        <f t="shared" si="6"/>
        <v>44.680000000000007</v>
      </c>
      <c r="AD15" s="8">
        <f t="shared" si="7"/>
        <v>20.733475347852323</v>
      </c>
      <c r="AE15" s="8">
        <f t="shared" si="8"/>
        <v>9.2722920575227779</v>
      </c>
    </row>
    <row r="16" spans="1:31" x14ac:dyDescent="0.35">
      <c r="A16" s="25">
        <v>6.5</v>
      </c>
      <c r="B16" s="25">
        <v>52.900000000000006</v>
      </c>
      <c r="C16" s="25">
        <v>41.400000000000006</v>
      </c>
      <c r="D16" s="25">
        <v>34.200000000000003</v>
      </c>
      <c r="E16" s="25">
        <v>25.999999999999986</v>
      </c>
      <c r="F16" s="25">
        <v>59.3</v>
      </c>
      <c r="G16" s="25">
        <v>53.400000000000006</v>
      </c>
      <c r="H16" s="25">
        <v>45.400000000000006</v>
      </c>
      <c r="I16" s="25">
        <v>45.099999999999994</v>
      </c>
      <c r="J16" s="25">
        <v>56.5</v>
      </c>
      <c r="K16" s="25">
        <v>66.900000000000006</v>
      </c>
      <c r="L16" s="25">
        <v>60.7</v>
      </c>
      <c r="M16" s="25">
        <v>43.4</v>
      </c>
      <c r="N16" s="25">
        <v>63.900000000000006</v>
      </c>
      <c r="O16" s="8">
        <f t="shared" si="1"/>
        <v>49.930769230769229</v>
      </c>
      <c r="P16" s="8">
        <f t="shared" si="2"/>
        <v>12.007940748756267</v>
      </c>
      <c r="Q16" s="8">
        <f t="shared" si="3"/>
        <v>3.3304035447980134</v>
      </c>
      <c r="R16" s="25">
        <v>62.099999999999994</v>
      </c>
      <c r="S16" s="25">
        <v>62.499999999999993</v>
      </c>
      <c r="T16" s="25">
        <v>60.500000000000007</v>
      </c>
      <c r="U16" s="8">
        <f t="shared" si="0"/>
        <v>61.699999999999996</v>
      </c>
      <c r="V16" s="8">
        <f t="shared" si="4"/>
        <v>1.0583005244258283</v>
      </c>
      <c r="W16" s="8">
        <f t="shared" si="5"/>
        <v>0.61101009266077411</v>
      </c>
      <c r="X16" s="27">
        <v>66.2</v>
      </c>
      <c r="Y16" s="28">
        <v>18.7</v>
      </c>
      <c r="Z16" s="27">
        <v>38.9</v>
      </c>
      <c r="AA16" s="25">
        <v>42.300000000000004</v>
      </c>
      <c r="AB16" s="25">
        <v>64.100000000000009</v>
      </c>
      <c r="AC16" s="8">
        <f t="shared" si="6"/>
        <v>46.040000000000006</v>
      </c>
      <c r="AD16" s="8">
        <f t="shared" si="7"/>
        <v>19.653447534720197</v>
      </c>
      <c r="AE16" s="8">
        <f t="shared" si="8"/>
        <v>8.789288935972003</v>
      </c>
    </row>
    <row r="17" spans="1:31" x14ac:dyDescent="0.35">
      <c r="A17" s="25">
        <v>7</v>
      </c>
      <c r="B17" s="25">
        <v>38</v>
      </c>
      <c r="C17" s="25">
        <v>41.8</v>
      </c>
      <c r="D17" s="25">
        <v>34.4</v>
      </c>
      <c r="E17" s="25">
        <v>27.300000000000011</v>
      </c>
      <c r="F17" s="25">
        <v>59.900000000000006</v>
      </c>
      <c r="G17" s="25">
        <v>54.2</v>
      </c>
      <c r="H17" s="25">
        <v>48.4</v>
      </c>
      <c r="I17" s="25">
        <v>46.099999999999994</v>
      </c>
      <c r="J17" s="25">
        <v>55.2</v>
      </c>
      <c r="K17" s="25">
        <v>66.2</v>
      </c>
      <c r="L17" s="25">
        <v>60.7</v>
      </c>
      <c r="M17" s="25">
        <v>44.000000000000007</v>
      </c>
      <c r="N17" s="25">
        <v>79.400000000000006</v>
      </c>
      <c r="O17" s="8">
        <f t="shared" si="1"/>
        <v>50.430769230769229</v>
      </c>
      <c r="P17" s="8">
        <f t="shared" si="2"/>
        <v>14.157529481715393</v>
      </c>
      <c r="Q17" s="8">
        <f t="shared" si="3"/>
        <v>3.9265921907859975</v>
      </c>
      <c r="R17" s="25">
        <v>74.099999999999994</v>
      </c>
      <c r="S17" s="25">
        <v>66.600000000000009</v>
      </c>
      <c r="T17" s="25">
        <v>17.700000000000003</v>
      </c>
      <c r="U17" s="8">
        <f t="shared" si="0"/>
        <v>52.79999999999999</v>
      </c>
      <c r="V17" s="8">
        <f t="shared" si="4"/>
        <v>30.627928431416997</v>
      </c>
      <c r="W17" s="8">
        <f t="shared" si="5"/>
        <v>17.683042724599197</v>
      </c>
      <c r="X17" s="27">
        <v>63.599999999999994</v>
      </c>
      <c r="Y17" s="28">
        <v>13.200000000000001</v>
      </c>
      <c r="Z17" s="27">
        <v>40.1</v>
      </c>
      <c r="AA17" s="25">
        <v>42.7</v>
      </c>
      <c r="AB17" s="25">
        <v>65.600000000000009</v>
      </c>
      <c r="AC17" s="8">
        <f t="shared" si="6"/>
        <v>45.040000000000006</v>
      </c>
      <c r="AD17" s="8">
        <f t="shared" si="7"/>
        <v>21.277053367419061</v>
      </c>
      <c r="AE17" s="8">
        <f t="shared" si="8"/>
        <v>9.5153875380879658</v>
      </c>
    </row>
    <row r="18" spans="1:31" x14ac:dyDescent="0.35">
      <c r="A18" s="25">
        <v>7.5</v>
      </c>
      <c r="B18" s="25">
        <v>43.300000000000004</v>
      </c>
      <c r="C18" s="25">
        <v>39.200000000000003</v>
      </c>
      <c r="D18" s="25">
        <v>33.799999999999997</v>
      </c>
      <c r="E18" s="25">
        <v>25.100000000000009</v>
      </c>
      <c r="F18" s="25">
        <v>52.5</v>
      </c>
      <c r="G18" s="25">
        <v>51.399999999999991</v>
      </c>
      <c r="H18" s="25">
        <v>45.5</v>
      </c>
      <c r="I18" s="25">
        <v>44.099999999999994</v>
      </c>
      <c r="J18" s="25">
        <v>56.899999999999991</v>
      </c>
      <c r="K18" s="25">
        <v>66.5</v>
      </c>
      <c r="L18" s="25">
        <v>59.2</v>
      </c>
      <c r="M18" s="25">
        <v>47.599999999999994</v>
      </c>
      <c r="N18" s="25">
        <v>68.5</v>
      </c>
      <c r="O18" s="8">
        <f t="shared" si="1"/>
        <v>48.738461538461543</v>
      </c>
      <c r="P18" s="8">
        <f t="shared" si="2"/>
        <v>12.379656596040816</v>
      </c>
      <c r="Q18" s="8">
        <f t="shared" si="3"/>
        <v>3.4334989715123965</v>
      </c>
      <c r="R18" s="25">
        <v>68.900000000000006</v>
      </c>
      <c r="S18" s="25">
        <v>59.8</v>
      </c>
      <c r="T18" s="25">
        <v>49.400000000000006</v>
      </c>
      <c r="U18" s="8">
        <f t="shared" si="0"/>
        <v>59.366666666666667</v>
      </c>
      <c r="V18" s="8">
        <f t="shared" si="4"/>
        <v>9.7572195493047005</v>
      </c>
      <c r="W18" s="8">
        <f t="shared" si="5"/>
        <v>5.633333333333348</v>
      </c>
      <c r="X18" s="27">
        <v>61.199999999999989</v>
      </c>
      <c r="Y18" s="28">
        <v>24.200000000000003</v>
      </c>
      <c r="Z18" s="27">
        <v>42.8</v>
      </c>
      <c r="AA18" s="25">
        <v>35.299999999999997</v>
      </c>
      <c r="AB18" s="25">
        <v>61.400000000000006</v>
      </c>
      <c r="AC18" s="8">
        <f t="shared" si="6"/>
        <v>44.980000000000004</v>
      </c>
      <c r="AD18" s="8">
        <f t="shared" si="7"/>
        <v>16.301595013985587</v>
      </c>
      <c r="AE18" s="8">
        <f t="shared" si="8"/>
        <v>7.290294918588681</v>
      </c>
    </row>
    <row r="19" spans="1:31" x14ac:dyDescent="0.35">
      <c r="A19" s="25">
        <v>8</v>
      </c>
      <c r="B19" s="25">
        <v>52.499999999999993</v>
      </c>
      <c r="C19" s="25">
        <v>43.699999999999996</v>
      </c>
      <c r="D19" s="25">
        <v>39</v>
      </c>
      <c r="E19" s="25">
        <v>24.099999999999994</v>
      </c>
      <c r="F19" s="25">
        <v>53.8</v>
      </c>
      <c r="G19" s="25">
        <v>50.199999999999996</v>
      </c>
      <c r="H19" s="25">
        <v>44.3</v>
      </c>
      <c r="I19" s="25">
        <v>45.800000000000004</v>
      </c>
      <c r="J19" s="25">
        <v>57.599999999999994</v>
      </c>
      <c r="K19" s="25">
        <v>64.600000000000009</v>
      </c>
      <c r="L19" s="25">
        <v>59.4</v>
      </c>
      <c r="M19" s="25">
        <v>53.5</v>
      </c>
      <c r="N19" s="25">
        <v>16.299999999999997</v>
      </c>
      <c r="O19" s="8">
        <f t="shared" si="1"/>
        <v>46.523076923076921</v>
      </c>
      <c r="P19" s="8">
        <f t="shared" si="2"/>
        <v>13.70043514188229</v>
      </c>
      <c r="Q19" s="8">
        <f t="shared" si="3"/>
        <v>3.7998170307865657</v>
      </c>
      <c r="R19" s="25">
        <v>77.099999999999994</v>
      </c>
      <c r="S19" s="25">
        <v>66.800000000000011</v>
      </c>
      <c r="T19" s="25">
        <v>9.9000000000000057</v>
      </c>
      <c r="U19" s="8">
        <f t="shared" si="0"/>
        <v>51.266666666666673</v>
      </c>
      <c r="V19" s="8">
        <f t="shared" si="4"/>
        <v>36.192863016530396</v>
      </c>
      <c r="W19" s="8">
        <f t="shared" si="5"/>
        <v>20.895959205337075</v>
      </c>
      <c r="X19" s="27">
        <v>67.600000000000009</v>
      </c>
      <c r="Y19" s="28">
        <v>19.3</v>
      </c>
      <c r="Z19" s="27">
        <v>42</v>
      </c>
      <c r="AA19" s="25">
        <v>45.7</v>
      </c>
      <c r="AB19" s="25">
        <v>64.700000000000017</v>
      </c>
      <c r="AC19" s="8">
        <f t="shared" si="6"/>
        <v>47.860000000000007</v>
      </c>
      <c r="AD19" s="8">
        <f t="shared" si="7"/>
        <v>19.544385383019844</v>
      </c>
      <c r="AE19" s="8">
        <f t="shared" si="8"/>
        <v>8.7405148589771269</v>
      </c>
    </row>
    <row r="20" spans="1:31" x14ac:dyDescent="0.35">
      <c r="A20" s="25"/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8">
        <f t="shared" si="1"/>
        <v>0</v>
      </c>
      <c r="P20" s="8">
        <f t="shared" si="2"/>
        <v>0</v>
      </c>
      <c r="Q20" s="8">
        <f t="shared" si="3"/>
        <v>0</v>
      </c>
      <c r="R20" s="25">
        <v>0</v>
      </c>
      <c r="S20" s="25">
        <v>0</v>
      </c>
      <c r="T20" s="25"/>
      <c r="U20" s="8">
        <f t="shared" si="0"/>
        <v>0</v>
      </c>
      <c r="V20" s="8">
        <f t="shared" si="4"/>
        <v>0</v>
      </c>
      <c r="W20" s="8">
        <f t="shared" si="5"/>
        <v>0</v>
      </c>
      <c r="X20" s="27">
        <v>0</v>
      </c>
      <c r="Y20" s="28">
        <v>0</v>
      </c>
      <c r="Z20" s="27">
        <v>0</v>
      </c>
      <c r="AA20" s="25">
        <v>0</v>
      </c>
      <c r="AB20" s="25">
        <v>0</v>
      </c>
      <c r="AC20" s="8">
        <f t="shared" si="6"/>
        <v>0</v>
      </c>
      <c r="AD20" s="8">
        <f t="shared" si="7"/>
        <v>0</v>
      </c>
      <c r="AE20" s="8">
        <f t="shared" si="8"/>
        <v>0</v>
      </c>
    </row>
    <row r="21" spans="1:31" x14ac:dyDescent="0.35">
      <c r="A21" s="25"/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8">
        <f t="shared" si="1"/>
        <v>0</v>
      </c>
      <c r="P21" s="8">
        <f t="shared" si="2"/>
        <v>0</v>
      </c>
      <c r="Q21" s="8">
        <f t="shared" si="3"/>
        <v>0</v>
      </c>
      <c r="R21" s="25">
        <v>0</v>
      </c>
      <c r="S21" s="25">
        <v>0</v>
      </c>
      <c r="T21" s="25"/>
      <c r="U21" s="8">
        <f t="shared" si="0"/>
        <v>0</v>
      </c>
      <c r="V21" s="8">
        <f t="shared" si="4"/>
        <v>0</v>
      </c>
      <c r="W21" s="8">
        <f t="shared" si="5"/>
        <v>0</v>
      </c>
      <c r="X21" s="27">
        <v>0</v>
      </c>
      <c r="Y21" s="28">
        <v>0</v>
      </c>
      <c r="Z21" s="27">
        <v>0</v>
      </c>
      <c r="AA21" s="25">
        <v>0</v>
      </c>
      <c r="AB21" s="25">
        <v>0</v>
      </c>
      <c r="AC21" s="8">
        <f t="shared" si="6"/>
        <v>0</v>
      </c>
      <c r="AD21" s="8">
        <f t="shared" si="7"/>
        <v>0</v>
      </c>
      <c r="AE21" s="8">
        <f t="shared" si="8"/>
        <v>0</v>
      </c>
    </row>
    <row r="22" spans="1:31" x14ac:dyDescent="0.35">
      <c r="A22" s="25"/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8">
        <f t="shared" si="1"/>
        <v>0</v>
      </c>
      <c r="P22" s="8">
        <f t="shared" si="2"/>
        <v>0</v>
      </c>
      <c r="Q22" s="8">
        <f t="shared" si="3"/>
        <v>0</v>
      </c>
      <c r="R22" s="25">
        <v>0</v>
      </c>
      <c r="S22" s="25">
        <v>0</v>
      </c>
      <c r="T22" s="25"/>
      <c r="U22" s="8">
        <f t="shared" si="0"/>
        <v>0</v>
      </c>
      <c r="V22" s="8">
        <f t="shared" si="4"/>
        <v>0</v>
      </c>
      <c r="W22" s="8">
        <f t="shared" si="5"/>
        <v>0</v>
      </c>
      <c r="X22" s="27">
        <v>0</v>
      </c>
      <c r="Y22" s="28">
        <v>0</v>
      </c>
      <c r="Z22" s="27">
        <v>0</v>
      </c>
      <c r="AA22" s="25">
        <v>0</v>
      </c>
      <c r="AB22" s="25">
        <v>0</v>
      </c>
      <c r="AC22" s="8">
        <f t="shared" si="6"/>
        <v>0</v>
      </c>
      <c r="AD22" s="8">
        <f t="shared" si="7"/>
        <v>0</v>
      </c>
      <c r="AE22" s="8">
        <f t="shared" si="8"/>
        <v>0</v>
      </c>
    </row>
    <row r="23" spans="1:31" x14ac:dyDescent="0.35">
      <c r="A23" s="25"/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8">
        <f t="shared" si="1"/>
        <v>0</v>
      </c>
      <c r="P23" s="8">
        <f t="shared" si="2"/>
        <v>0</v>
      </c>
      <c r="Q23" s="8">
        <f t="shared" si="3"/>
        <v>0</v>
      </c>
      <c r="R23" s="25">
        <v>0</v>
      </c>
      <c r="S23" s="25">
        <v>0</v>
      </c>
      <c r="T23" s="25"/>
      <c r="U23" s="8">
        <f t="shared" si="0"/>
        <v>0</v>
      </c>
      <c r="V23" s="8">
        <f t="shared" si="4"/>
        <v>0</v>
      </c>
      <c r="W23" s="8">
        <f t="shared" si="5"/>
        <v>0</v>
      </c>
      <c r="X23" s="27">
        <v>0</v>
      </c>
      <c r="Y23" s="28">
        <v>0</v>
      </c>
      <c r="Z23" s="27">
        <v>0</v>
      </c>
      <c r="AA23" s="25">
        <v>0</v>
      </c>
      <c r="AB23" s="25">
        <v>0</v>
      </c>
      <c r="AC23" s="8">
        <f t="shared" si="6"/>
        <v>0</v>
      </c>
      <c r="AD23" s="8">
        <f t="shared" si="7"/>
        <v>0</v>
      </c>
      <c r="AE23" s="8">
        <f t="shared" si="8"/>
        <v>0</v>
      </c>
    </row>
    <row r="24" spans="1:31" x14ac:dyDescent="0.35">
      <c r="A24" s="25"/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8">
        <f t="shared" si="1"/>
        <v>0</v>
      </c>
      <c r="P24" s="8">
        <f t="shared" si="2"/>
        <v>0</v>
      </c>
      <c r="Q24" s="8">
        <f t="shared" si="3"/>
        <v>0</v>
      </c>
      <c r="R24" s="25">
        <v>0</v>
      </c>
      <c r="S24" s="25">
        <v>0</v>
      </c>
      <c r="T24" s="25"/>
      <c r="U24" s="8">
        <f t="shared" si="0"/>
        <v>0</v>
      </c>
      <c r="V24" s="8">
        <f t="shared" si="4"/>
        <v>0</v>
      </c>
      <c r="W24" s="8">
        <f t="shared" si="5"/>
        <v>0</v>
      </c>
      <c r="X24" s="27">
        <v>0</v>
      </c>
      <c r="Y24" s="28">
        <v>0</v>
      </c>
      <c r="Z24" s="27">
        <v>0</v>
      </c>
      <c r="AA24" s="25">
        <v>0</v>
      </c>
      <c r="AB24" s="25">
        <v>0</v>
      </c>
      <c r="AC24" s="8">
        <f t="shared" si="6"/>
        <v>0</v>
      </c>
      <c r="AD24" s="8">
        <f t="shared" si="7"/>
        <v>0</v>
      </c>
      <c r="AE24" s="8">
        <f t="shared" si="8"/>
        <v>0</v>
      </c>
    </row>
    <row r="25" spans="1:31" x14ac:dyDescent="0.35">
      <c r="A25" s="25"/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8">
        <f t="shared" si="1"/>
        <v>0</v>
      </c>
      <c r="P25" s="8">
        <f t="shared" si="2"/>
        <v>0</v>
      </c>
      <c r="Q25" s="8">
        <f t="shared" si="3"/>
        <v>0</v>
      </c>
      <c r="R25" s="25">
        <v>0</v>
      </c>
      <c r="S25" s="25">
        <v>0</v>
      </c>
      <c r="T25" s="25"/>
      <c r="U25" s="8">
        <f t="shared" si="0"/>
        <v>0</v>
      </c>
      <c r="V25" s="8">
        <f t="shared" si="4"/>
        <v>0</v>
      </c>
      <c r="W25" s="8">
        <f t="shared" si="5"/>
        <v>0</v>
      </c>
      <c r="X25" s="27">
        <v>0</v>
      </c>
      <c r="Y25" s="28">
        <v>0</v>
      </c>
      <c r="Z25" s="27">
        <v>0</v>
      </c>
      <c r="AA25" s="25">
        <v>0</v>
      </c>
      <c r="AB25" s="25">
        <v>0</v>
      </c>
      <c r="AC25" s="8">
        <f t="shared" si="6"/>
        <v>0</v>
      </c>
      <c r="AD25" s="8">
        <f t="shared" si="7"/>
        <v>0</v>
      </c>
      <c r="AE25" s="8">
        <f t="shared" si="8"/>
        <v>0</v>
      </c>
    </row>
    <row r="26" spans="1:31" x14ac:dyDescent="0.35">
      <c r="A26" s="25"/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8">
        <f t="shared" si="1"/>
        <v>0</v>
      </c>
      <c r="P26" s="8">
        <f t="shared" si="2"/>
        <v>0</v>
      </c>
      <c r="Q26" s="8">
        <f t="shared" si="3"/>
        <v>0</v>
      </c>
      <c r="R26" s="25">
        <v>0</v>
      </c>
      <c r="S26" s="25">
        <v>0</v>
      </c>
      <c r="T26" s="25"/>
      <c r="U26" s="8">
        <f t="shared" si="0"/>
        <v>0</v>
      </c>
      <c r="V26" s="8">
        <f t="shared" si="4"/>
        <v>0</v>
      </c>
      <c r="W26" s="8">
        <f t="shared" si="5"/>
        <v>0</v>
      </c>
      <c r="X26" s="27">
        <v>0</v>
      </c>
      <c r="Y26" s="28">
        <v>0</v>
      </c>
      <c r="Z26" s="27">
        <v>0</v>
      </c>
      <c r="AA26" s="25">
        <v>0</v>
      </c>
      <c r="AB26" s="25">
        <v>0</v>
      </c>
      <c r="AC26" s="8">
        <f t="shared" si="6"/>
        <v>0</v>
      </c>
      <c r="AD26" s="8">
        <f t="shared" si="7"/>
        <v>0</v>
      </c>
      <c r="AE26" s="8">
        <f t="shared" si="8"/>
        <v>0</v>
      </c>
    </row>
    <row r="27" spans="1:31" x14ac:dyDescent="0.35">
      <c r="A27" s="25"/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8">
        <f t="shared" si="1"/>
        <v>0</v>
      </c>
      <c r="P27" s="8">
        <f t="shared" si="2"/>
        <v>0</v>
      </c>
      <c r="Q27" s="8">
        <f t="shared" si="3"/>
        <v>0</v>
      </c>
      <c r="R27" s="25">
        <v>0</v>
      </c>
      <c r="S27" s="25">
        <v>0</v>
      </c>
      <c r="T27" s="25"/>
      <c r="U27" s="8">
        <f t="shared" si="0"/>
        <v>0</v>
      </c>
      <c r="V27" s="8">
        <f t="shared" si="4"/>
        <v>0</v>
      </c>
      <c r="W27" s="8">
        <f t="shared" si="5"/>
        <v>0</v>
      </c>
      <c r="X27" s="27">
        <v>0</v>
      </c>
      <c r="Y27" s="28">
        <v>0</v>
      </c>
      <c r="Z27" s="27">
        <v>0</v>
      </c>
      <c r="AA27" s="25">
        <v>0</v>
      </c>
      <c r="AB27" s="25">
        <v>0</v>
      </c>
      <c r="AC27" s="8">
        <f t="shared" si="6"/>
        <v>0</v>
      </c>
      <c r="AD27" s="8">
        <f t="shared" si="7"/>
        <v>0</v>
      </c>
      <c r="AE27" s="8">
        <f t="shared" si="8"/>
        <v>0</v>
      </c>
    </row>
    <row r="28" spans="1:31" x14ac:dyDescent="0.35">
      <c r="A28" s="25"/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8">
        <f t="shared" si="1"/>
        <v>0</v>
      </c>
      <c r="P28" s="8">
        <f t="shared" si="2"/>
        <v>0</v>
      </c>
      <c r="Q28" s="8">
        <f t="shared" si="3"/>
        <v>0</v>
      </c>
      <c r="R28" s="25">
        <v>0</v>
      </c>
      <c r="S28" s="25">
        <v>0</v>
      </c>
      <c r="T28" s="25"/>
      <c r="U28" s="8">
        <f t="shared" si="0"/>
        <v>0</v>
      </c>
      <c r="V28" s="8">
        <f t="shared" si="4"/>
        <v>0</v>
      </c>
      <c r="W28" s="8">
        <f t="shared" si="5"/>
        <v>0</v>
      </c>
      <c r="X28" s="27">
        <v>0</v>
      </c>
      <c r="Y28" s="28">
        <v>0</v>
      </c>
      <c r="Z28" s="27">
        <v>0</v>
      </c>
      <c r="AA28" s="25">
        <v>0</v>
      </c>
      <c r="AB28" s="25">
        <v>0</v>
      </c>
      <c r="AC28" s="8">
        <f t="shared" si="6"/>
        <v>0</v>
      </c>
      <c r="AD28" s="8">
        <f t="shared" si="7"/>
        <v>0</v>
      </c>
      <c r="AE28" s="8">
        <f t="shared" si="8"/>
        <v>0</v>
      </c>
    </row>
    <row r="29" spans="1:3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8"/>
      <c r="P29" s="8"/>
      <c r="Q29" s="8"/>
      <c r="R29" s="25"/>
      <c r="S29" s="25"/>
      <c r="T29" s="25"/>
      <c r="U29" s="8"/>
      <c r="V29" s="8"/>
      <c r="W29" s="8"/>
      <c r="X29" s="25"/>
      <c r="Y29" s="26"/>
      <c r="Z29" s="25"/>
      <c r="AA29" s="25"/>
      <c r="AB29" s="25">
        <v>0</v>
      </c>
      <c r="AC29" s="8">
        <f t="shared" si="6"/>
        <v>0</v>
      </c>
      <c r="AD29" s="8" t="e">
        <f t="shared" si="7"/>
        <v>#DIV/0!</v>
      </c>
      <c r="AE29" s="8" t="e">
        <f t="shared" si="8"/>
        <v>#DIV/0!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70A835C4C6648B6745571265D0BBB" ma:contentTypeVersion="12" ma:contentTypeDescription="Creare un nuovo documento." ma:contentTypeScope="" ma:versionID="bd73e2794390ff5e30d960dfb5e164c7">
  <xsd:schema xmlns:xsd="http://www.w3.org/2001/XMLSchema" xmlns:xs="http://www.w3.org/2001/XMLSchema" xmlns:p="http://schemas.microsoft.com/office/2006/metadata/properties" xmlns:ns2="1b95f2ad-401c-4163-b71c-00f63fff7341" xmlns:ns3="afad65e5-e7b4-49dc-b3bf-4380d2d7ca95" targetNamespace="http://schemas.microsoft.com/office/2006/metadata/properties" ma:root="true" ma:fieldsID="72f6dc8dd5ad73bd62efe6b539285519" ns2:_="" ns3:_="">
    <xsd:import namespace="1b95f2ad-401c-4163-b71c-00f63fff7341"/>
    <xsd:import namespace="afad65e5-e7b4-49dc-b3bf-4380d2d7c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5f2ad-401c-4163-b71c-00f63fff7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614aa15a-24bc-4ccf-9ea0-d8087ea06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d65e5-e7b4-49dc-b3bf-4380d2d7ca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00114c-7a8c-4d9f-8f68-922553c0938f}" ma:internalName="TaxCatchAll" ma:showField="CatchAllData" ma:web="afad65e5-e7b4-49dc-b3bf-4380d2d7ca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d65e5-e7b4-49dc-b3bf-4380d2d7ca95" xsi:nil="true"/>
    <lcf76f155ced4ddcb4097134ff3c332f xmlns="1b95f2ad-401c-4163-b71c-00f63fff73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C51F13-B776-4EEE-A1B8-DA01A0C46B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5f2ad-401c-4163-b71c-00f63fff7341"/>
    <ds:schemaRef ds:uri="afad65e5-e7b4-49dc-b3bf-4380d2d7c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F7B52A-AAB6-49DF-A712-B352F4BED5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778281-B603-4F0B-BD43-A265770BF41F}">
  <ds:schemaRefs>
    <ds:schemaRef ds:uri="http://schemas.microsoft.com/office/2006/metadata/properties"/>
    <ds:schemaRef ds:uri="http://schemas.microsoft.com/office/infopath/2007/PartnerControls"/>
    <ds:schemaRef ds:uri="afad65e5-e7b4-49dc-b3bf-4380d2d7ca95"/>
    <ds:schemaRef ds:uri="1b95f2ad-401c-4163-b71c-00f63fff73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NPQ</vt:lpstr>
      <vt:lpstr>Y(I)</vt:lpstr>
      <vt:lpstr>Y(II)</vt:lpstr>
      <vt:lpstr>1-qL</vt:lpstr>
      <vt:lpstr>ETRI-II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Beraldo Claudia</dc:creator>
  <cp:lastModifiedBy>Claudia Beraldo</cp:lastModifiedBy>
  <dcterms:created xsi:type="dcterms:W3CDTF">2023-05-31T07:58:51Z</dcterms:created>
  <dcterms:modified xsi:type="dcterms:W3CDTF">2025-03-19T19:37:36Z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0x0101001C470A835C4C6648B6745571265D0BBB</vt:lpwstr>
  </property>
  <property fmtid="{D5CDD505-2E9C-101B-9397-08002B2CF9AE}" pid="3" name="MediaServiceImageTags">
    <vt:lpwstr/>
  </property>
</Properties>
</file>