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Il mio Drive\Progetto dottorato\Estero\Slovenia\Data\Data repository\"/>
    </mc:Choice>
  </mc:AlternateContent>
  <xr:revisionPtr revIDLastSave="0" documentId="13_ncr:1_{BD855EEB-7DE8-4BF2-90FB-6B2FC8E6E3C4}" xr6:coauthVersionLast="47" xr6:coauthVersionMax="47" xr10:uidLastSave="{00000000-0000-0000-0000-000000000000}"/>
  <bookViews>
    <workbookView xWindow="3645" yWindow="-13620" windowWidth="21840" windowHeight="13140" xr2:uid="{00000000-000D-0000-FFFF-FFFF00000000}"/>
  </bookViews>
  <sheets>
    <sheet name="Proximate" sheetId="1" r:id="rId1"/>
    <sheet name="BD" sheetId="4" r:id="rId2"/>
    <sheet name="Size" sheetId="2" r:id="rId3"/>
    <sheet name="Weight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J3" i="2"/>
  <c r="J4" i="2"/>
  <c r="J5" i="2"/>
  <c r="J6" i="2"/>
  <c r="J7" i="2"/>
  <c r="J8" i="2"/>
  <c r="J9" i="2"/>
  <c r="J10" i="2"/>
  <c r="J11" i="2"/>
  <c r="J12" i="2"/>
  <c r="J2" i="2"/>
  <c r="I4" i="2" l="1"/>
  <c r="H4" i="2"/>
  <c r="I5" i="2"/>
  <c r="I2" i="2"/>
  <c r="I3" i="2"/>
  <c r="I7" i="2"/>
  <c r="I6" i="2"/>
  <c r="I8" i="2"/>
  <c r="I9" i="2"/>
  <c r="I10" i="2"/>
  <c r="I11" i="2"/>
  <c r="I12" i="2"/>
  <c r="H5" i="2"/>
  <c r="H3" i="2"/>
  <c r="H7" i="2"/>
  <c r="H6" i="2"/>
  <c r="H8" i="2"/>
  <c r="H9" i="2"/>
  <c r="H10" i="2"/>
  <c r="H11" i="2"/>
  <c r="H12" i="2"/>
  <c r="C4" i="3" l="1"/>
  <c r="F34" i="1"/>
  <c r="E32" i="1"/>
  <c r="E33" i="1"/>
  <c r="E34" i="1"/>
  <c r="E29" i="1" l="1"/>
  <c r="E30" i="1"/>
  <c r="E31" i="1"/>
  <c r="E26" i="1" l="1"/>
  <c r="E27" i="1"/>
  <c r="E28" i="1"/>
  <c r="E23" i="1" l="1"/>
  <c r="E24" i="1"/>
  <c r="E25" i="1"/>
  <c r="E20" i="1" l="1"/>
  <c r="E21" i="1"/>
  <c r="E22" i="1"/>
  <c r="E14" i="1" l="1"/>
  <c r="E15" i="1"/>
  <c r="E16" i="1"/>
  <c r="E17" i="1" l="1"/>
  <c r="E18" i="1"/>
  <c r="E19" i="1"/>
  <c r="E5" i="1" l="1"/>
  <c r="E6" i="1"/>
  <c r="E7" i="1"/>
  <c r="E2" i="1" l="1"/>
  <c r="E3" i="1"/>
  <c r="E4" i="1"/>
  <c r="E11" i="1" l="1"/>
  <c r="E12" i="1"/>
  <c r="E13" i="1"/>
  <c r="E9" i="1" l="1"/>
  <c r="E10" i="1"/>
  <c r="E8" i="1"/>
</calcChain>
</file>

<file path=xl/sharedStrings.xml><?xml version="1.0" encoding="utf-8"?>
<sst xmlns="http://schemas.openxmlformats.org/spreadsheetml/2006/main" count="111" uniqueCount="31">
  <si>
    <t>Sample</t>
  </si>
  <si>
    <t>Moisture content (%)</t>
  </si>
  <si>
    <t>Ash content (%)</t>
  </si>
  <si>
    <t>Volatile matter (%)</t>
  </si>
  <si>
    <t>Fixed carbon (%)</t>
  </si>
  <si>
    <t>Bulk density (kg/m3)</t>
  </si>
  <si>
    <t>˃ 150 mm</t>
  </si>
  <si>
    <t>80-150 mm</t>
  </si>
  <si>
    <t>20-80 mm</t>
  </si>
  <si>
    <t>10-20 mm</t>
  </si>
  <si>
    <t>&lt; 10 mm</t>
  </si>
  <si>
    <t>Full bag (kg)</t>
  </si>
  <si>
    <t>Bag weight (kg)</t>
  </si>
  <si>
    <t>Charcoal weight (kg)</t>
  </si>
  <si>
    <t>Declared weight (kg)</t>
  </si>
  <si>
    <t>20SL-1</t>
  </si>
  <si>
    <t>20SL-2</t>
  </si>
  <si>
    <t>20SL-3</t>
  </si>
  <si>
    <t>20SL-4</t>
  </si>
  <si>
    <t>20SL-5</t>
  </si>
  <si>
    <t>20SL-6</t>
  </si>
  <si>
    <t>20SL-7</t>
  </si>
  <si>
    <t>20SL-8</t>
  </si>
  <si>
    <t>20SL-9</t>
  </si>
  <si>
    <t>20SL-10</t>
  </si>
  <si>
    <t>20SL-11</t>
  </si>
  <si>
    <t>&lt; 20 mm</t>
  </si>
  <si>
    <t>&gt; 20 mm</t>
  </si>
  <si>
    <t>ID</t>
  </si>
  <si>
    <t>&gt; 80 mm</t>
  </si>
  <si>
    <t>Sample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</si>
</sst>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l%20mio%20Drive\Progetto%20dottorato\Estero\Slovenia\Data\Nuovo%20Foglio%20di%20lavoro%20di%20Microsoft%20Excel.xlsx" TargetMode="External"/><Relationship Id="rId1" Type="http://schemas.openxmlformats.org/officeDocument/2006/relationships/externalLinkPath" Target="/Il%20mio%20Drive/Progetto%20dottorato/Estero/Slovenia/Data/Nuovo%20Foglio%20di%20lavoro%20di%20Microsoft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L10"/>
      <sheetName val="SL09"/>
      <sheetName val="SL03"/>
      <sheetName val="SL04"/>
      <sheetName val="SL06"/>
    </sheetNames>
    <sheetDataSet>
      <sheetData sheetId="0" refreshError="1"/>
      <sheetData sheetId="1">
        <row r="2">
          <cell r="B2">
            <v>5.589264185623648</v>
          </cell>
          <cell r="C2">
            <v>2.7494824016563886</v>
          </cell>
          <cell r="D2">
            <v>13.836001730852477</v>
          </cell>
        </row>
        <row r="3">
          <cell r="C3">
            <v>2.8069915568064334</v>
          </cell>
          <cell r="D3">
            <v>13.60742419337444</v>
          </cell>
        </row>
        <row r="4">
          <cell r="C4">
            <v>2.7423236817152414</v>
          </cell>
          <cell r="D4">
            <v>14.059789817365454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J9" sqref="J9"/>
    </sheetView>
  </sheetViews>
  <sheetFormatPr defaultRowHeight="14.4" x14ac:dyDescent="0.3"/>
  <cols>
    <col min="1" max="1" width="10.77734375" customWidth="1"/>
    <col min="2" max="2" width="22.77734375" bestFit="1" customWidth="1"/>
    <col min="3" max="3" width="17.109375" bestFit="1" customWidth="1"/>
    <col min="4" max="4" width="17.6640625" bestFit="1" customWidth="1"/>
    <col min="5" max="5" width="15.44140625" bestFit="1" customWidth="1"/>
    <col min="6" max="6" width="19" bestFit="1" customWidth="1"/>
  </cols>
  <sheetData>
    <row r="1" spans="1:6" x14ac:dyDescent="0.3">
      <c r="A1" t="s">
        <v>30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15</v>
      </c>
      <c r="B2" s="3">
        <v>4.7348092322185362</v>
      </c>
      <c r="C2" s="3">
        <v>2.0887918486172228</v>
      </c>
      <c r="D2" s="3">
        <v>23.558243821044879</v>
      </c>
      <c r="E2" s="3">
        <f t="shared" ref="E2:E20" si="0">100-D2-C2</f>
        <v>74.352964330337898</v>
      </c>
      <c r="F2" s="3">
        <v>252.10378912685343</v>
      </c>
    </row>
    <row r="3" spans="1:6" x14ac:dyDescent="0.3">
      <c r="A3" t="s">
        <v>15</v>
      </c>
      <c r="B3" s="3">
        <v>5.3371163468358658</v>
      </c>
      <c r="C3" s="3">
        <v>2.0386100386102233</v>
      </c>
      <c r="D3" s="3">
        <v>23.485178727114256</v>
      </c>
      <c r="E3" s="3">
        <f t="shared" si="0"/>
        <v>74.47621123427551</v>
      </c>
      <c r="F3" s="3">
        <v>241.62520593080728</v>
      </c>
    </row>
    <row r="4" spans="1:6" x14ac:dyDescent="0.3">
      <c r="A4" t="s">
        <v>15</v>
      </c>
      <c r="B4" s="3">
        <v>4.4335775379840365</v>
      </c>
      <c r="C4" s="3">
        <v>2.0652551197500002</v>
      </c>
      <c r="D4" s="3">
        <v>23.759873617693515</v>
      </c>
      <c r="E4" s="3">
        <f t="shared" si="0"/>
        <v>74.174871262556479</v>
      </c>
      <c r="F4" s="3">
        <v>231.51070840197698</v>
      </c>
    </row>
    <row r="5" spans="1:6" x14ac:dyDescent="0.3">
      <c r="A5" t="s">
        <v>16</v>
      </c>
      <c r="B5" s="3">
        <v>5.2666458755652545</v>
      </c>
      <c r="C5" s="3">
        <v>2.3821367379649092</v>
      </c>
      <c r="D5" s="3">
        <v>27.034975317718601</v>
      </c>
      <c r="E5" s="3">
        <f t="shared" si="0"/>
        <v>70.582887944316482</v>
      </c>
      <c r="F5" s="3">
        <v>261.75700164744649</v>
      </c>
    </row>
    <row r="6" spans="1:6" x14ac:dyDescent="0.3">
      <c r="A6" t="s">
        <v>16</v>
      </c>
      <c r="B6" s="3">
        <v>5.2314090422465309</v>
      </c>
      <c r="C6" s="3">
        <v>2.3680724221684142</v>
      </c>
      <c r="D6" s="3">
        <v>26.816535265288842</v>
      </c>
      <c r="E6" s="3">
        <f t="shared" si="0"/>
        <v>70.815392312542741</v>
      </c>
      <c r="F6" s="3">
        <v>267.85914332784182</v>
      </c>
    </row>
    <row r="7" spans="1:6" x14ac:dyDescent="0.3">
      <c r="A7" t="s">
        <v>16</v>
      </c>
      <c r="B7" s="3">
        <v>5.2738097577269789</v>
      </c>
      <c r="C7" s="3">
        <v>2.3124248638709037</v>
      </c>
      <c r="D7" s="3">
        <v>27.080939947780791</v>
      </c>
      <c r="E7" s="3">
        <f t="shared" si="0"/>
        <v>70.606635188348307</v>
      </c>
      <c r="F7" s="3">
        <v>264.80807248764415</v>
      </c>
    </row>
    <row r="8" spans="1:6" x14ac:dyDescent="0.3">
      <c r="A8" t="s">
        <v>17</v>
      </c>
      <c r="B8" s="3">
        <v>4.1388312984719233</v>
      </c>
      <c r="C8" s="3">
        <v>1.4690386165002214</v>
      </c>
      <c r="D8" s="3">
        <v>23.01782093693307</v>
      </c>
      <c r="E8" s="3">
        <f t="shared" si="0"/>
        <v>75.513140446566695</v>
      </c>
      <c r="F8" s="3">
        <v>215.20675453047778</v>
      </c>
    </row>
    <row r="9" spans="1:6" x14ac:dyDescent="0.3">
      <c r="A9" t="s">
        <v>17</v>
      </c>
      <c r="B9" s="3">
        <v>3.8921517318912082</v>
      </c>
      <c r="C9" s="3">
        <v>1.4229456550277899</v>
      </c>
      <c r="D9" s="3">
        <v>22.866429020759014</v>
      </c>
      <c r="E9" s="3">
        <f t="shared" si="0"/>
        <v>75.710625324213197</v>
      </c>
      <c r="F9" s="3">
        <v>221.9892915980231</v>
      </c>
    </row>
    <row r="10" spans="1:6" x14ac:dyDescent="0.3">
      <c r="A10" t="s">
        <v>17</v>
      </c>
      <c r="B10" s="3">
        <v>4.0719818941248107</v>
      </c>
      <c r="C10" s="3">
        <v>1.4066016504126575</v>
      </c>
      <c r="D10" s="3">
        <v>22.611531986531993</v>
      </c>
      <c r="E10" s="3">
        <f t="shared" si="0"/>
        <v>75.98186636305536</v>
      </c>
      <c r="F10" s="3">
        <v>218.59802306425044</v>
      </c>
    </row>
    <row r="11" spans="1:6" x14ac:dyDescent="0.3">
      <c r="A11" t="s">
        <v>18</v>
      </c>
      <c r="B11" s="3">
        <v>5.9627988722492677</v>
      </c>
      <c r="C11" s="3">
        <v>2.8123865973147288</v>
      </c>
      <c r="D11" s="3">
        <v>19.072450904249333</v>
      </c>
      <c r="E11" s="3">
        <f t="shared" si="0"/>
        <v>78.115162498435936</v>
      </c>
      <c r="F11" s="3">
        <v>195.33360790774302</v>
      </c>
    </row>
    <row r="12" spans="1:6" x14ac:dyDescent="0.3">
      <c r="A12" t="s">
        <v>18</v>
      </c>
      <c r="B12" s="3">
        <v>5.8898592335606264</v>
      </c>
      <c r="C12" s="3">
        <v>2.7782212996969609</v>
      </c>
      <c r="D12" s="3">
        <v>18.999999999999961</v>
      </c>
      <c r="E12" s="3">
        <f t="shared" si="0"/>
        <v>78.221778700303076</v>
      </c>
      <c r="F12" s="3">
        <v>206.10955518945636</v>
      </c>
    </row>
    <row r="13" spans="1:6" x14ac:dyDescent="0.3">
      <c r="A13" t="s">
        <v>18</v>
      </c>
      <c r="B13" s="3">
        <v>5.5693089332233185</v>
      </c>
      <c r="C13" s="3">
        <v>2.8142458100560015</v>
      </c>
      <c r="D13" s="3">
        <v>18.912386706948599</v>
      </c>
      <c r="E13" s="3">
        <f t="shared" si="0"/>
        <v>78.273367482995397</v>
      </c>
      <c r="F13" s="3">
        <v>200.72158154859969</v>
      </c>
    </row>
    <row r="14" spans="1:6" x14ac:dyDescent="0.3">
      <c r="A14" t="s">
        <v>19</v>
      </c>
      <c r="B14" s="3">
        <v>4.7825883161726992</v>
      </c>
      <c r="C14" s="3">
        <v>4.5565258717993871</v>
      </c>
      <c r="D14" s="3">
        <v>28.450880300031216</v>
      </c>
      <c r="E14" s="3">
        <f t="shared" si="0"/>
        <v>66.99259382816939</v>
      </c>
      <c r="F14" s="3">
        <v>361.1235584843493</v>
      </c>
    </row>
    <row r="15" spans="1:6" x14ac:dyDescent="0.3">
      <c r="A15" t="s">
        <v>19</v>
      </c>
      <c r="B15" s="3">
        <v>4.4897314930110852</v>
      </c>
      <c r="C15" s="3">
        <v>4.3593374792191666</v>
      </c>
      <c r="D15" s="3">
        <v>28.589923400582652</v>
      </c>
      <c r="E15" s="3">
        <f t="shared" si="0"/>
        <v>67.050739120198187</v>
      </c>
      <c r="F15" s="3">
        <v>372.36243822075778</v>
      </c>
    </row>
    <row r="16" spans="1:6" x14ac:dyDescent="0.3">
      <c r="A16" t="s">
        <v>19</v>
      </c>
      <c r="B16" s="3">
        <v>4.7776128429270335</v>
      </c>
      <c r="C16" s="3">
        <v>4.4903290005596537</v>
      </c>
      <c r="D16" s="3">
        <v>28.735990037359993</v>
      </c>
      <c r="E16" s="3">
        <f t="shared" si="0"/>
        <v>66.773680962080348</v>
      </c>
      <c r="F16" s="3">
        <v>366.74299835255351</v>
      </c>
    </row>
    <row r="17" spans="1:6" x14ac:dyDescent="0.3">
      <c r="A17" t="s">
        <v>20</v>
      </c>
      <c r="B17" s="3">
        <v>4.9851404467452767</v>
      </c>
      <c r="C17" s="3">
        <v>2.3967220475976618</v>
      </c>
      <c r="D17" s="3">
        <v>20.004182787828078</v>
      </c>
      <c r="E17" s="3">
        <f t="shared" si="0"/>
        <v>77.599095164574251</v>
      </c>
      <c r="F17" s="3">
        <v>222.27924217462933</v>
      </c>
    </row>
    <row r="18" spans="1:6" x14ac:dyDescent="0.3">
      <c r="A18" t="s">
        <v>20</v>
      </c>
      <c r="B18" s="3">
        <v>5.2703299234208796</v>
      </c>
      <c r="C18" s="3">
        <v>2.4104158113895804</v>
      </c>
      <c r="D18" s="3">
        <v>19.881695695037756</v>
      </c>
      <c r="E18" s="3">
        <f t="shared" si="0"/>
        <v>77.707888493572653</v>
      </c>
      <c r="F18" s="3">
        <v>230.38632619439866</v>
      </c>
    </row>
    <row r="19" spans="1:6" x14ac:dyDescent="0.3">
      <c r="A19" t="s">
        <v>20</v>
      </c>
      <c r="B19" s="3">
        <v>5.4764533445007011</v>
      </c>
      <c r="C19" s="3">
        <v>2.3843125603505761</v>
      </c>
      <c r="D19" s="3">
        <v>20.198675496688718</v>
      </c>
      <c r="E19" s="3">
        <f t="shared" si="0"/>
        <v>77.417011942960698</v>
      </c>
      <c r="F19" s="3">
        <v>226.332784184514</v>
      </c>
    </row>
    <row r="20" spans="1:6" x14ac:dyDescent="0.3">
      <c r="A20" t="s">
        <v>21</v>
      </c>
      <c r="B20" s="3">
        <v>5.514149407008599</v>
      </c>
      <c r="C20" s="3">
        <v>3.9171712641099456</v>
      </c>
      <c r="D20" s="3">
        <v>20.634738771769168</v>
      </c>
      <c r="E20" s="3">
        <f t="shared" si="0"/>
        <v>75.448089964120896</v>
      </c>
      <c r="F20" s="3">
        <v>303.67051070840199</v>
      </c>
    </row>
    <row r="21" spans="1:6" x14ac:dyDescent="0.3">
      <c r="A21" t="s">
        <v>21</v>
      </c>
      <c r="B21" s="3">
        <v>6.4989393128333166</v>
      </c>
      <c r="C21" s="3">
        <v>3.9203436157751073</v>
      </c>
      <c r="D21" s="3">
        <v>20.230596775915519</v>
      </c>
      <c r="E21" s="3">
        <f>100-D21-C21</f>
        <v>75.849059608309375</v>
      </c>
      <c r="F21" s="3">
        <v>310.18616144975294</v>
      </c>
    </row>
    <row r="22" spans="1:6" x14ac:dyDescent="0.3">
      <c r="A22" t="s">
        <v>21</v>
      </c>
      <c r="B22" s="3">
        <v>6.3344485314504322</v>
      </c>
      <c r="C22" s="3">
        <v>3.9175664998683128</v>
      </c>
      <c r="D22" s="3">
        <v>20.576003327095091</v>
      </c>
      <c r="E22" s="3">
        <f>100-D22-C22</f>
        <v>75.506430173036591</v>
      </c>
      <c r="F22" s="3">
        <v>306.92833607907744</v>
      </c>
    </row>
    <row r="23" spans="1:6" x14ac:dyDescent="0.3">
      <c r="A23" t="s">
        <v>22</v>
      </c>
      <c r="B23" s="3">
        <v>4.7564095166656664</v>
      </c>
      <c r="C23" s="3">
        <v>3.475706767837635</v>
      </c>
      <c r="D23" s="3">
        <v>23.734763529985294</v>
      </c>
      <c r="E23" s="3">
        <f>100-D23-C23</f>
        <v>72.789529702177077</v>
      </c>
      <c r="F23" s="3">
        <v>338.53953871499186</v>
      </c>
    </row>
    <row r="24" spans="1:6" x14ac:dyDescent="0.3">
      <c r="A24" t="s">
        <v>22</v>
      </c>
      <c r="B24" s="3">
        <v>4.4704447578032758</v>
      </c>
      <c r="C24" s="3">
        <v>3.4815464543553531</v>
      </c>
      <c r="D24" s="3">
        <v>23.541963015647056</v>
      </c>
      <c r="E24" s="3">
        <f>100-D24-C24</f>
        <v>72.976490529997591</v>
      </c>
      <c r="F24" s="3">
        <v>347.4151565074136</v>
      </c>
    </row>
    <row r="25" spans="1:6" x14ac:dyDescent="0.3">
      <c r="A25" t="s">
        <v>22</v>
      </c>
      <c r="B25" s="3">
        <v>4.6712702373353627</v>
      </c>
      <c r="C25" s="3">
        <v>3.4454130344539675</v>
      </c>
      <c r="D25" s="3">
        <v>23.696259073143608</v>
      </c>
      <c r="E25" s="3">
        <f>100-D25-C25</f>
        <v>72.858327892402428</v>
      </c>
      <c r="F25" s="3">
        <v>342.97734761120273</v>
      </c>
    </row>
    <row r="26" spans="1:6" x14ac:dyDescent="0.3">
      <c r="A26" t="s">
        <v>23</v>
      </c>
      <c r="B26" s="3">
        <v>5.589264185623648</v>
      </c>
      <c r="C26" s="3">
        <v>2.7494824016563886</v>
      </c>
      <c r="D26" s="3">
        <v>13.836001730852477</v>
      </c>
      <c r="E26" s="3">
        <f>100-[1]SL09!D2-[1]SL09!C2</f>
        <v>83.414515867491133</v>
      </c>
      <c r="F26" s="3">
        <v>199.51894563426691</v>
      </c>
    </row>
    <row r="27" spans="1:6" x14ac:dyDescent="0.3">
      <c r="A27" t="s">
        <v>23</v>
      </c>
      <c r="B27" s="3">
        <v>5.3899535478532492</v>
      </c>
      <c r="C27" s="3">
        <v>2.8069915568064334</v>
      </c>
      <c r="D27" s="3">
        <v>13.60742419337444</v>
      </c>
      <c r="E27" s="3">
        <f>100-[1]SL09!D3-[1]SL09!C3</f>
        <v>83.585584249819121</v>
      </c>
      <c r="F27" s="3">
        <v>227.08319604612853</v>
      </c>
    </row>
    <row r="28" spans="1:6" x14ac:dyDescent="0.3">
      <c r="A28" t="s">
        <v>23</v>
      </c>
      <c r="B28" s="3">
        <v>5.1094380491554139</v>
      </c>
      <c r="C28" s="3">
        <v>2.7423236817152414</v>
      </c>
      <c r="D28" s="3">
        <v>14.059789817365454</v>
      </c>
      <c r="E28" s="3">
        <f>100-[1]SL09!D4-[1]SL09!C4</f>
        <v>83.19788650091931</v>
      </c>
      <c r="F28" s="3">
        <v>213.30107084019772</v>
      </c>
    </row>
    <row r="29" spans="1:6" x14ac:dyDescent="0.3">
      <c r="A29" t="s">
        <v>24</v>
      </c>
      <c r="B29" s="3">
        <v>4.3652208358090627</v>
      </c>
      <c r="C29" s="3">
        <v>1.9249554674483447</v>
      </c>
      <c r="D29" s="3">
        <v>13.43042071197423</v>
      </c>
      <c r="E29" s="3">
        <f t="shared" ref="E29:E34" si="1">100-D29-C29</f>
        <v>84.644623820577422</v>
      </c>
      <c r="F29" s="3">
        <v>214.58978583196046</v>
      </c>
    </row>
    <row r="30" spans="1:6" x14ac:dyDescent="0.3">
      <c r="A30" t="s">
        <v>24</v>
      </c>
      <c r="B30" s="3">
        <v>4.3154999556383533</v>
      </c>
      <c r="C30" s="3">
        <v>1.9105618245867553</v>
      </c>
      <c r="D30" s="3">
        <v>13.464052287581751</v>
      </c>
      <c r="E30" s="3">
        <f t="shared" si="1"/>
        <v>84.625385887831499</v>
      </c>
      <c r="F30" s="3">
        <v>211.4077429983526</v>
      </c>
    </row>
    <row r="31" spans="1:6" x14ac:dyDescent="0.3">
      <c r="A31" t="s">
        <v>24</v>
      </c>
      <c r="B31" s="3">
        <v>4.3640716825074275</v>
      </c>
      <c r="C31" s="3">
        <v>1.9364066453953215</v>
      </c>
      <c r="D31" s="3">
        <v>13.462736142827456</v>
      </c>
      <c r="E31" s="3">
        <f t="shared" si="1"/>
        <v>84.600857211777225</v>
      </c>
      <c r="F31" s="3">
        <v>212.99876441515653</v>
      </c>
    </row>
    <row r="32" spans="1:6" x14ac:dyDescent="0.3">
      <c r="A32" t="s">
        <v>25</v>
      </c>
      <c r="B32" s="3">
        <v>3.5651781686964346</v>
      </c>
      <c r="C32" s="3">
        <v>2.3132682004414287</v>
      </c>
      <c r="D32" s="3">
        <v>19.543610547667218</v>
      </c>
      <c r="E32" s="3">
        <f t="shared" si="1"/>
        <v>78.143121251891358</v>
      </c>
      <c r="F32" s="3">
        <v>227.71663920922569</v>
      </c>
    </row>
    <row r="33" spans="1:6" x14ac:dyDescent="0.3">
      <c r="A33" t="s">
        <v>25</v>
      </c>
      <c r="B33" s="3">
        <v>4.169165621649138</v>
      </c>
      <c r="C33" s="3">
        <v>2.3441860465114561</v>
      </c>
      <c r="D33" s="3">
        <v>19.443890771377337</v>
      </c>
      <c r="E33" s="3">
        <f t="shared" si="1"/>
        <v>78.211923182111207</v>
      </c>
      <c r="F33" s="3">
        <v>225.41186161449755</v>
      </c>
    </row>
    <row r="34" spans="1:6" x14ac:dyDescent="0.3">
      <c r="A34" t="s">
        <v>25</v>
      </c>
      <c r="B34" s="3">
        <v>3.3951929782782559</v>
      </c>
      <c r="C34" s="3">
        <v>2.3603880738288474</v>
      </c>
      <c r="D34" s="3">
        <v>19.627838519764516</v>
      </c>
      <c r="E34" s="3">
        <f t="shared" si="1"/>
        <v>78.011773406406647</v>
      </c>
      <c r="F34" s="3">
        <f>AVERAGE(F32:F33)</f>
        <v>226.56425041186162</v>
      </c>
    </row>
  </sheetData>
  <sortState xmlns:xlrd2="http://schemas.microsoft.com/office/spreadsheetml/2017/richdata2" ref="A2:A34">
    <sortCondition ref="A2:A34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D189-BBCB-4E8E-B447-1A3DEF55CD48}">
  <dimension ref="A1:B23"/>
  <sheetViews>
    <sheetView workbookViewId="0">
      <selection activeCell="G13" sqref="G13"/>
    </sheetView>
  </sheetViews>
  <sheetFormatPr defaultRowHeight="14.4" x14ac:dyDescent="0.3"/>
  <cols>
    <col min="1" max="1" width="10.77734375" customWidth="1"/>
    <col min="2" max="2" width="19" bestFit="1" customWidth="1"/>
  </cols>
  <sheetData>
    <row r="1" spans="1:2" x14ac:dyDescent="0.3">
      <c r="A1" t="s">
        <v>30</v>
      </c>
      <c r="B1" t="s">
        <v>5</v>
      </c>
    </row>
    <row r="2" spans="1:2" x14ac:dyDescent="0.3">
      <c r="A2" t="s">
        <v>15</v>
      </c>
      <c r="B2" s="3">
        <v>252.10378912685343</v>
      </c>
    </row>
    <row r="3" spans="1:2" x14ac:dyDescent="0.3">
      <c r="A3" t="s">
        <v>15</v>
      </c>
      <c r="B3" s="3">
        <v>241.62520593080728</v>
      </c>
    </row>
    <row r="4" spans="1:2" x14ac:dyDescent="0.3">
      <c r="A4" t="s">
        <v>16</v>
      </c>
      <c r="B4" s="3">
        <v>261.75700164744649</v>
      </c>
    </row>
    <row r="5" spans="1:2" x14ac:dyDescent="0.3">
      <c r="A5" t="s">
        <v>16</v>
      </c>
      <c r="B5" s="3">
        <v>267.85914332784182</v>
      </c>
    </row>
    <row r="6" spans="1:2" x14ac:dyDescent="0.3">
      <c r="A6" t="s">
        <v>17</v>
      </c>
      <c r="B6" s="3">
        <v>215.20675453047778</v>
      </c>
    </row>
    <row r="7" spans="1:2" x14ac:dyDescent="0.3">
      <c r="A7" t="s">
        <v>17</v>
      </c>
      <c r="B7" s="3">
        <v>221.9892915980231</v>
      </c>
    </row>
    <row r="8" spans="1:2" x14ac:dyDescent="0.3">
      <c r="A8" t="s">
        <v>18</v>
      </c>
      <c r="B8" s="3">
        <v>195.33360790774302</v>
      </c>
    </row>
    <row r="9" spans="1:2" x14ac:dyDescent="0.3">
      <c r="A9" t="s">
        <v>18</v>
      </c>
      <c r="B9" s="3">
        <v>206.10955518945636</v>
      </c>
    </row>
    <row r="10" spans="1:2" x14ac:dyDescent="0.3">
      <c r="A10" t="s">
        <v>19</v>
      </c>
      <c r="B10" s="3">
        <v>361.1235584843493</v>
      </c>
    </row>
    <row r="11" spans="1:2" x14ac:dyDescent="0.3">
      <c r="A11" t="s">
        <v>19</v>
      </c>
      <c r="B11" s="3">
        <v>372.36243822075778</v>
      </c>
    </row>
    <row r="12" spans="1:2" x14ac:dyDescent="0.3">
      <c r="A12" t="s">
        <v>20</v>
      </c>
      <c r="B12" s="3">
        <v>222.27924217462933</v>
      </c>
    </row>
    <row r="13" spans="1:2" x14ac:dyDescent="0.3">
      <c r="A13" t="s">
        <v>20</v>
      </c>
      <c r="B13" s="3">
        <v>230.38632619439866</v>
      </c>
    </row>
    <row r="14" spans="1:2" x14ac:dyDescent="0.3">
      <c r="A14" t="s">
        <v>21</v>
      </c>
      <c r="B14" s="3">
        <v>303.67051070840199</v>
      </c>
    </row>
    <row r="15" spans="1:2" x14ac:dyDescent="0.3">
      <c r="A15" t="s">
        <v>21</v>
      </c>
      <c r="B15" s="3">
        <v>310.18616144975294</v>
      </c>
    </row>
    <row r="16" spans="1:2" x14ac:dyDescent="0.3">
      <c r="A16" t="s">
        <v>22</v>
      </c>
      <c r="B16" s="3">
        <v>338.53953871499186</v>
      </c>
    </row>
    <row r="17" spans="1:2" x14ac:dyDescent="0.3">
      <c r="A17" t="s">
        <v>22</v>
      </c>
      <c r="B17" s="3">
        <v>347.4151565074136</v>
      </c>
    </row>
    <row r="18" spans="1:2" x14ac:dyDescent="0.3">
      <c r="A18" t="s">
        <v>23</v>
      </c>
      <c r="B18" s="3">
        <v>199.51894563426691</v>
      </c>
    </row>
    <row r="19" spans="1:2" x14ac:dyDescent="0.3">
      <c r="A19" t="s">
        <v>23</v>
      </c>
      <c r="B19" s="3">
        <v>227.08319604612853</v>
      </c>
    </row>
    <row r="20" spans="1:2" x14ac:dyDescent="0.3">
      <c r="A20" t="s">
        <v>24</v>
      </c>
      <c r="B20" s="3">
        <v>214.58978583196046</v>
      </c>
    </row>
    <row r="21" spans="1:2" x14ac:dyDescent="0.3">
      <c r="A21" t="s">
        <v>24</v>
      </c>
      <c r="B21" s="3">
        <v>211.4077429983526</v>
      </c>
    </row>
    <row r="22" spans="1:2" x14ac:dyDescent="0.3">
      <c r="A22" t="s">
        <v>25</v>
      </c>
      <c r="B22" s="3">
        <v>227.71663920922569</v>
      </c>
    </row>
    <row r="23" spans="1:2" x14ac:dyDescent="0.3">
      <c r="A23" t="s">
        <v>25</v>
      </c>
      <c r="B23" s="3">
        <v>225.41186161449755</v>
      </c>
    </row>
  </sheetData>
  <sortState xmlns:xlrd2="http://schemas.microsoft.com/office/spreadsheetml/2017/richdata2" ref="A2:A9">
    <sortCondition ref="A2:A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3F07-4AE0-4C2C-A402-DD9B13E4F3A9}">
  <dimension ref="A1:J12"/>
  <sheetViews>
    <sheetView workbookViewId="0">
      <selection activeCell="D17" sqref="D17"/>
    </sheetView>
  </sheetViews>
  <sheetFormatPr defaultRowHeight="14.4" x14ac:dyDescent="0.3"/>
  <cols>
    <col min="1" max="1" width="10.77734375" bestFit="1" customWidth="1"/>
    <col min="2" max="2" width="10.77734375" customWidth="1"/>
    <col min="3" max="3" width="9" bestFit="1" customWidth="1"/>
    <col min="4" max="4" width="10.21875" bestFit="1" customWidth="1"/>
  </cols>
  <sheetData>
    <row r="1" spans="1:10" x14ac:dyDescent="0.3">
      <c r="A1" t="s">
        <v>0</v>
      </c>
      <c r="B1" t="s">
        <v>28</v>
      </c>
      <c r="C1" s="1" t="s">
        <v>6</v>
      </c>
      <c r="D1" s="2" t="s">
        <v>7</v>
      </c>
      <c r="E1" s="2" t="s">
        <v>8</v>
      </c>
      <c r="F1" s="2" t="s">
        <v>9</v>
      </c>
      <c r="G1" s="1" t="s">
        <v>10</v>
      </c>
      <c r="H1" s="2" t="s">
        <v>26</v>
      </c>
      <c r="I1" s="2" t="s">
        <v>27</v>
      </c>
      <c r="J1" s="2" t="s">
        <v>29</v>
      </c>
    </row>
    <row r="2" spans="1:10" x14ac:dyDescent="0.3">
      <c r="A2" t="s">
        <v>17</v>
      </c>
      <c r="B2" t="s">
        <v>15</v>
      </c>
      <c r="C2" s="3">
        <v>0</v>
      </c>
      <c r="D2" s="3">
        <v>5.3244160300923902</v>
      </c>
      <c r="E2" s="3">
        <v>59.605633901659353</v>
      </c>
      <c r="F2" s="3">
        <v>20.507984518700724</v>
      </c>
      <c r="G2" s="3">
        <v>14.561965549547526</v>
      </c>
      <c r="H2" s="3">
        <f>SUM(F2:G2)</f>
        <v>35.069950068248247</v>
      </c>
      <c r="I2" s="3">
        <f t="shared" ref="I2:I7" si="0">SUM(C2:E2)</f>
        <v>64.930049931751739</v>
      </c>
      <c r="J2" s="3">
        <f>SUM(C2:D2)</f>
        <v>5.3244160300923902</v>
      </c>
    </row>
    <row r="3" spans="1:10" x14ac:dyDescent="0.3">
      <c r="A3" t="s">
        <v>18</v>
      </c>
      <c r="B3" t="s">
        <v>16</v>
      </c>
      <c r="C3" s="3">
        <v>0</v>
      </c>
      <c r="D3" s="3">
        <v>5.5418989587794725</v>
      </c>
      <c r="E3" s="3">
        <v>56.74723858814383</v>
      </c>
      <c r="F3" s="3">
        <v>19.570483035627522</v>
      </c>
      <c r="G3" s="3">
        <v>18.140379417449175</v>
      </c>
      <c r="H3" s="3">
        <f t="shared" ref="H2:H7" si="1">SUM(F3:G3)</f>
        <v>37.7108624530767</v>
      </c>
      <c r="I3" s="3">
        <f t="shared" si="0"/>
        <v>62.2891375469233</v>
      </c>
      <c r="J3" s="3">
        <f t="shared" ref="J3:J12" si="2">SUM(C3:D3)</f>
        <v>5.5418989587794725</v>
      </c>
    </row>
    <row r="4" spans="1:10" x14ac:dyDescent="0.3">
      <c r="A4" t="s">
        <v>15</v>
      </c>
      <c r="B4" t="s">
        <v>17</v>
      </c>
      <c r="C4" s="3">
        <v>0</v>
      </c>
      <c r="D4" s="3">
        <v>0</v>
      </c>
      <c r="E4" s="3">
        <v>77.3625059394857</v>
      </c>
      <c r="F4" s="3">
        <v>18.598241106878532</v>
      </c>
      <c r="G4" s="3">
        <v>4.0392529536357697</v>
      </c>
      <c r="H4" s="3">
        <f t="shared" si="1"/>
        <v>22.637494060514303</v>
      </c>
      <c r="I4" s="3">
        <f t="shared" si="0"/>
        <v>77.3625059394857</v>
      </c>
      <c r="J4" s="3">
        <f t="shared" si="2"/>
        <v>0</v>
      </c>
    </row>
    <row r="5" spans="1:10" x14ac:dyDescent="0.3">
      <c r="A5" t="s">
        <v>16</v>
      </c>
      <c r="B5" t="s">
        <v>18</v>
      </c>
      <c r="C5" s="3">
        <v>0</v>
      </c>
      <c r="D5" s="3">
        <v>3.7174461343103622</v>
      </c>
      <c r="E5" s="3">
        <v>72.284580928138325</v>
      </c>
      <c r="F5" s="3">
        <v>18.947597329092812</v>
      </c>
      <c r="G5" s="3">
        <v>5.0503756084585181</v>
      </c>
      <c r="H5" s="3">
        <f t="shared" si="1"/>
        <v>23.997972937551332</v>
      </c>
      <c r="I5" s="3">
        <f t="shared" si="0"/>
        <v>76.00202706244869</v>
      </c>
      <c r="J5" s="3">
        <f t="shared" si="2"/>
        <v>3.7174461343103622</v>
      </c>
    </row>
    <row r="6" spans="1:10" x14ac:dyDescent="0.3">
      <c r="A6" t="s">
        <v>20</v>
      </c>
      <c r="B6" t="s">
        <v>19</v>
      </c>
      <c r="C6" s="3">
        <v>0</v>
      </c>
      <c r="D6" s="3">
        <v>2.3708225484614398</v>
      </c>
      <c r="E6" s="3">
        <v>83.994856002633824</v>
      </c>
      <c r="F6" s="3">
        <v>9.4680109937482619</v>
      </c>
      <c r="G6" s="3">
        <v>4.1663104551564611</v>
      </c>
      <c r="H6" s="3">
        <f t="shared" si="1"/>
        <v>13.634321448904723</v>
      </c>
      <c r="I6" s="3">
        <f t="shared" si="0"/>
        <v>86.365678551095257</v>
      </c>
      <c r="J6" s="3">
        <f t="shared" si="2"/>
        <v>2.3708225484614398</v>
      </c>
    </row>
    <row r="7" spans="1:10" x14ac:dyDescent="0.3">
      <c r="A7" t="s">
        <v>19</v>
      </c>
      <c r="B7" t="s">
        <v>20</v>
      </c>
      <c r="C7" s="3">
        <v>0</v>
      </c>
      <c r="D7" s="3">
        <v>0</v>
      </c>
      <c r="E7" s="3">
        <v>70.598997869110264</v>
      </c>
      <c r="F7" s="3">
        <v>25.952432822509824</v>
      </c>
      <c r="G7" s="3">
        <v>3.4485693083799096</v>
      </c>
      <c r="H7" s="3">
        <f t="shared" si="1"/>
        <v>29.401002130889733</v>
      </c>
      <c r="I7" s="3">
        <f t="shared" si="0"/>
        <v>70.598997869110264</v>
      </c>
      <c r="J7" s="3">
        <f t="shared" si="2"/>
        <v>0</v>
      </c>
    </row>
    <row r="8" spans="1:10" x14ac:dyDescent="0.3">
      <c r="A8" t="s">
        <v>21</v>
      </c>
      <c r="B8" t="s">
        <v>21</v>
      </c>
      <c r="C8" s="3">
        <v>0</v>
      </c>
      <c r="D8" s="3">
        <v>0</v>
      </c>
      <c r="E8" s="3">
        <v>70.438144854392647</v>
      </c>
      <c r="F8" s="3">
        <v>23.627464946376605</v>
      </c>
      <c r="G8" s="3">
        <v>5.9343901992307533</v>
      </c>
      <c r="H8" s="3">
        <f t="shared" ref="H8:H12" si="3">SUM(F8:G8)</f>
        <v>29.56185514560736</v>
      </c>
      <c r="I8" s="3">
        <f t="shared" ref="I8:I12" si="4">SUM(C8:E8)</f>
        <v>70.438144854392647</v>
      </c>
      <c r="J8" s="3">
        <f t="shared" si="2"/>
        <v>0</v>
      </c>
    </row>
    <row r="9" spans="1:10" x14ac:dyDescent="0.3">
      <c r="A9" t="s">
        <v>22</v>
      </c>
      <c r="B9" t="s">
        <v>22</v>
      </c>
      <c r="C9" s="3">
        <v>0</v>
      </c>
      <c r="D9" s="3">
        <v>0</v>
      </c>
      <c r="E9" s="3">
        <v>81.340450183697925</v>
      </c>
      <c r="F9" s="3">
        <v>14.388251255186621</v>
      </c>
      <c r="G9" s="3">
        <v>4.2712985611154597</v>
      </c>
      <c r="H9" s="3">
        <f t="shared" si="3"/>
        <v>18.659549816302082</v>
      </c>
      <c r="I9" s="3">
        <f t="shared" si="4"/>
        <v>81.340450183697925</v>
      </c>
      <c r="J9" s="3">
        <f t="shared" si="2"/>
        <v>0</v>
      </c>
    </row>
    <row r="10" spans="1:10" x14ac:dyDescent="0.3">
      <c r="A10" t="s">
        <v>23</v>
      </c>
      <c r="B10" t="s">
        <v>23</v>
      </c>
      <c r="C10" s="3">
        <v>0</v>
      </c>
      <c r="D10" s="3">
        <v>0</v>
      </c>
      <c r="E10" s="3">
        <v>53.055573985973346</v>
      </c>
      <c r="F10" s="3">
        <v>23.638714397663065</v>
      </c>
      <c r="G10" s="3">
        <v>23.305711616363581</v>
      </c>
      <c r="H10" s="3">
        <f t="shared" si="3"/>
        <v>46.944426014026646</v>
      </c>
      <c r="I10" s="3">
        <f t="shared" si="4"/>
        <v>53.055573985973346</v>
      </c>
      <c r="J10" s="3">
        <f t="shared" si="2"/>
        <v>0</v>
      </c>
    </row>
    <row r="11" spans="1:10" x14ac:dyDescent="0.3">
      <c r="A11" t="s">
        <v>24</v>
      </c>
      <c r="B11" t="s">
        <v>24</v>
      </c>
      <c r="C11" s="3">
        <v>0</v>
      </c>
      <c r="D11" s="3">
        <v>0</v>
      </c>
      <c r="E11" s="3">
        <v>50.051371311841983</v>
      </c>
      <c r="F11" s="3">
        <v>43.412586172857424</v>
      </c>
      <c r="G11" s="3">
        <v>6.5360425153005899</v>
      </c>
      <c r="H11" s="3">
        <f t="shared" si="3"/>
        <v>49.94862868815801</v>
      </c>
      <c r="I11" s="3">
        <f t="shared" si="4"/>
        <v>50.051371311841983</v>
      </c>
      <c r="J11" s="3">
        <f t="shared" si="2"/>
        <v>0</v>
      </c>
    </row>
    <row r="12" spans="1:10" x14ac:dyDescent="0.3">
      <c r="A12" t="s">
        <v>25</v>
      </c>
      <c r="B12" t="s">
        <v>25</v>
      </c>
      <c r="C12" s="3">
        <v>0</v>
      </c>
      <c r="D12" s="3">
        <v>2.2024446378626448</v>
      </c>
      <c r="E12" s="3">
        <v>79.678646745356545</v>
      </c>
      <c r="F12" s="3">
        <v>13.832535769943963</v>
      </c>
      <c r="G12" s="3">
        <v>4.2863728468368691</v>
      </c>
      <c r="H12" s="3">
        <f t="shared" si="3"/>
        <v>18.118908616780832</v>
      </c>
      <c r="I12" s="3">
        <f t="shared" si="4"/>
        <v>81.881091383219186</v>
      </c>
      <c r="J12" s="3">
        <f t="shared" si="2"/>
        <v>2.2024446378626448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E4448-75E0-42C3-9E03-E00676338A75}">
  <dimension ref="A1:E12"/>
  <sheetViews>
    <sheetView workbookViewId="0">
      <selection activeCell="C17" sqref="C17"/>
    </sheetView>
  </sheetViews>
  <sheetFormatPr defaultRowHeight="14.4" x14ac:dyDescent="0.3"/>
  <cols>
    <col min="1" max="1" width="9.77734375" customWidth="1"/>
    <col min="2" max="2" width="12.88671875" bestFit="1" customWidth="1"/>
    <col min="3" max="3" width="14.33203125" bestFit="1" customWidth="1"/>
    <col min="4" max="4" width="18.77734375" bestFit="1" customWidth="1"/>
    <col min="5" max="5" width="19" bestFit="1" customWidth="1"/>
  </cols>
  <sheetData>
    <row r="1" spans="1:5" x14ac:dyDescent="0.3">
      <c r="A1" t="s">
        <v>30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3">
      <c r="A2" t="s">
        <v>15</v>
      </c>
      <c r="B2" s="3">
        <v>2.9529000000000001</v>
      </c>
      <c r="C2" s="3">
        <v>4.2724999999999999E-2</v>
      </c>
      <c r="D2" s="3">
        <v>2.9101750000000002</v>
      </c>
      <c r="E2" s="3">
        <v>3</v>
      </c>
    </row>
    <row r="3" spans="1:5" x14ac:dyDescent="0.3">
      <c r="A3" t="s">
        <v>16</v>
      </c>
      <c r="B3" s="3">
        <v>2.8822950000000001</v>
      </c>
      <c r="C3" s="3">
        <v>8.184000000000001E-2</v>
      </c>
      <c r="D3" s="3">
        <v>2.8004549999999999</v>
      </c>
      <c r="E3" s="3">
        <v>3</v>
      </c>
    </row>
    <row r="4" spans="1:5" x14ac:dyDescent="0.3">
      <c r="A4" t="s">
        <v>17</v>
      </c>
      <c r="B4" s="3">
        <v>5.085</v>
      </c>
      <c r="C4" s="3">
        <f>B4-D4</f>
        <v>0.11829999999999963</v>
      </c>
      <c r="D4" s="3">
        <v>4.9667000000000003</v>
      </c>
      <c r="E4" s="3">
        <v>5</v>
      </c>
    </row>
    <row r="5" spans="1:5" x14ac:dyDescent="0.3">
      <c r="A5" t="s">
        <v>18</v>
      </c>
      <c r="B5" s="3">
        <v>2.6358099999999998</v>
      </c>
      <c r="C5" s="3">
        <v>6.8140000000000006E-2</v>
      </c>
      <c r="D5" s="3">
        <v>2.5676700000000001</v>
      </c>
      <c r="E5" s="3">
        <v>2.5</v>
      </c>
    </row>
    <row r="6" spans="1:5" x14ac:dyDescent="0.3">
      <c r="A6" t="s">
        <v>19</v>
      </c>
      <c r="B6" s="3">
        <v>2.8142399999999999</v>
      </c>
      <c r="C6" s="3">
        <v>6.0915000000000052E-2</v>
      </c>
      <c r="D6" s="3">
        <v>2.7533249999999998</v>
      </c>
      <c r="E6" s="3">
        <v>3</v>
      </c>
    </row>
    <row r="7" spans="1:5" x14ac:dyDescent="0.3">
      <c r="A7" t="s">
        <v>20</v>
      </c>
      <c r="B7" s="3">
        <v>3.0457399999999999</v>
      </c>
      <c r="C7" s="3">
        <v>7.0809999999999998E-2</v>
      </c>
      <c r="D7" s="3">
        <v>2.9749300000000001</v>
      </c>
      <c r="E7" s="3">
        <v>3</v>
      </c>
    </row>
    <row r="8" spans="1:5" x14ac:dyDescent="0.3">
      <c r="A8" t="s">
        <v>21</v>
      </c>
      <c r="B8" s="3">
        <v>2.5526900000000001</v>
      </c>
      <c r="C8" s="3">
        <v>7.743000000000011E-2</v>
      </c>
      <c r="D8" s="3">
        <v>2.47526</v>
      </c>
      <c r="E8" s="3">
        <v>2.5</v>
      </c>
    </row>
    <row r="9" spans="1:5" x14ac:dyDescent="0.3">
      <c r="A9" t="s">
        <v>22</v>
      </c>
      <c r="B9" s="3">
        <v>2.5987900000000002</v>
      </c>
      <c r="C9" s="3">
        <v>6.0830000000000162E-2</v>
      </c>
      <c r="D9" s="3">
        <v>2.53796</v>
      </c>
      <c r="E9" s="3">
        <v>2.5</v>
      </c>
    </row>
    <row r="10" spans="1:5" x14ac:dyDescent="0.3">
      <c r="A10" t="s">
        <v>23</v>
      </c>
      <c r="B10" s="3">
        <v>2.906685</v>
      </c>
      <c r="C10" s="3">
        <v>7.5730000000000075E-2</v>
      </c>
      <c r="D10" s="3">
        <v>2.8309549999999999</v>
      </c>
      <c r="E10" s="3">
        <v>3</v>
      </c>
    </row>
    <row r="11" spans="1:5" x14ac:dyDescent="0.3">
      <c r="A11" t="s">
        <v>24</v>
      </c>
      <c r="B11" s="3">
        <v>2.5736499999999998</v>
      </c>
      <c r="C11" s="3">
        <v>7.0795000000000385E-2</v>
      </c>
      <c r="D11" s="3">
        <v>2.5028549999999994</v>
      </c>
      <c r="E11" s="3">
        <v>2.5</v>
      </c>
    </row>
    <row r="12" spans="1:5" x14ac:dyDescent="0.3">
      <c r="A12" t="s">
        <v>25</v>
      </c>
      <c r="B12" s="3">
        <v>2.99871</v>
      </c>
      <c r="C12" s="3">
        <v>8.3485000000000031E-2</v>
      </c>
      <c r="D12" s="3">
        <v>2.915225</v>
      </c>
      <c r="E12" s="3">
        <v>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Proximate</vt:lpstr>
      <vt:lpstr>BD</vt:lpstr>
      <vt:lpstr>Size</vt:lpstr>
      <vt:lpstr>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Mencarelli</dc:creator>
  <cp:lastModifiedBy>Alessio Mencarelli</cp:lastModifiedBy>
  <dcterms:created xsi:type="dcterms:W3CDTF">2015-06-05T18:17:20Z</dcterms:created>
  <dcterms:modified xsi:type="dcterms:W3CDTF">2024-10-09T08:57:30Z</dcterms:modified>
</cp:coreProperties>
</file>